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17" i="1" l="1"/>
  <c r="G17" i="1" s="1"/>
  <c r="F17" i="1" s="1"/>
  <c r="G18" i="1"/>
  <c r="F18" i="1" s="1"/>
  <c r="G16" i="1"/>
  <c r="F16" i="1" s="1"/>
  <c r="E12" i="1"/>
  <c r="E15" i="1"/>
  <c r="E13" i="1"/>
  <c r="G11" i="1" l="1"/>
  <c r="G14" i="1"/>
  <c r="F14" i="1" s="1"/>
  <c r="G15" i="1"/>
  <c r="F15" i="1" s="1"/>
  <c r="F11" i="1" l="1"/>
  <c r="G13" i="1"/>
  <c r="F13" i="1" s="1"/>
  <c r="G12" i="1"/>
  <c r="F12" i="1" l="1"/>
  <c r="G19" i="1"/>
  <c r="F19" i="1" s="1"/>
  <c r="E20" i="1"/>
  <c r="E21" i="1" s="1"/>
  <c r="G20" i="1" l="1"/>
  <c r="F20" i="1" s="1"/>
  <c r="G21" i="1" l="1"/>
  <c r="F21" i="1" s="1"/>
</calcChain>
</file>

<file path=xl/sharedStrings.xml><?xml version="1.0" encoding="utf-8"?>
<sst xmlns="http://schemas.openxmlformats.org/spreadsheetml/2006/main" count="52" uniqueCount="48">
  <si>
    <t>Pozycja</t>
  </si>
  <si>
    <t>Przedmiot zamówienia</t>
  </si>
  <si>
    <t>Wartość netto w PLN</t>
  </si>
  <si>
    <t>stawka VAT</t>
  </si>
  <si>
    <t>wartość brutto w PLN</t>
  </si>
  <si>
    <t>ilość</t>
  </si>
  <si>
    <t>1 miesiąc</t>
  </si>
  <si>
    <t>jednokrotna  usługa w roku</t>
  </si>
  <si>
    <t>Łączna wartość wynagrodzenia</t>
  </si>
  <si>
    <t>wartość VAT</t>
  </si>
  <si>
    <t>1A</t>
  </si>
  <si>
    <t>1B</t>
  </si>
  <si>
    <t>Załącznik nr 1 do Formularza ofertowego</t>
  </si>
  <si>
    <t>kwalifikowanym podpisem elektronicznym</t>
  </si>
  <si>
    <t>(w przypadku dokumentu elektronicznego)</t>
  </si>
  <si>
    <t>lub</t>
  </si>
  <si>
    <t xml:space="preserve"> </t>
  </si>
  <si>
    <r>
      <t>(w przypadku postaci</t>
    </r>
    <r>
      <rPr>
        <b/>
        <i/>
        <sz val="12"/>
        <color rgb="FFFF0000"/>
        <rFont val="Arial Narrow"/>
        <family val="2"/>
        <charset val="238"/>
      </rPr>
      <t xml:space="preserve"> </t>
    </r>
    <r>
      <rPr>
        <b/>
        <i/>
        <sz val="11"/>
        <color rgb="FFFF0000"/>
        <rFont val="Arial Narrow"/>
        <family val="2"/>
        <charset val="238"/>
      </rPr>
      <t>papierowej</t>
    </r>
  </si>
  <si>
    <t>opatrzonej własnoręcznym podpisem)</t>
  </si>
  <si>
    <t>Dane w pozostałych polach wypełnią się automatycznie.</t>
  </si>
  <si>
    <t>formularz należy podpisać</t>
  </si>
  <si>
    <t>cyfrowe odwzorowanie formularza należy opatrzeć</t>
  </si>
  <si>
    <t>3A</t>
  </si>
  <si>
    <t>3B</t>
  </si>
  <si>
    <t>Mycie okien, ram okiennych, parapetów zewnętrznych i wewnętrznych.</t>
  </si>
  <si>
    <t>Wynagrodzenie za 1 miesiąc świadczenia usług, o której mowa w pozycji 1A.</t>
  </si>
  <si>
    <t>Uwaga: Wykonawca wypełnia pola zaznaczone kolorem białym!</t>
  </si>
  <si>
    <t>Sprzątanie powierzchni w budynku, pokoi biurowych. garażu.</t>
  </si>
  <si>
    <t>Sprzątanie powierzchni w budynku, pokoi biurowych, garażu.</t>
  </si>
  <si>
    <t>Kompleksowa usługa sprzątania powierzchni w budynku, pokoi biurowych, garażu i mycia okien w Delegaturze NIK w Szczecinie ul. Jacka Odrowąża 1, 71-420 Szczecin.</t>
  </si>
  <si>
    <t>24 miesiące</t>
  </si>
  <si>
    <t>4 usługi w trakcie trwania umowy</t>
  </si>
  <si>
    <t>4A</t>
  </si>
  <si>
    <t>4B</t>
  </si>
  <si>
    <t>1 sztuka</t>
  </si>
  <si>
    <t>4C</t>
  </si>
  <si>
    <t>4D</t>
  </si>
  <si>
    <t>4E</t>
  </si>
  <si>
    <t>150 szt * 2 lata</t>
  </si>
  <si>
    <t>Czyszczenie tapicerek foteli skórzanych.</t>
  </si>
  <si>
    <t>20 szt * 2 lata</t>
  </si>
  <si>
    <t>Pranie tapicerek foteli i krzeseł.</t>
  </si>
  <si>
    <t>Pranie tapicerek foteli i krzeseł i czyszczenie tapicerek foteli skórzanych</t>
  </si>
  <si>
    <t>SUMA 4B+4D</t>
  </si>
  <si>
    <t>SUMA 1B+3B+4E</t>
  </si>
  <si>
    <t>Pranie tapicerek foteli i krzeseł (ok. 150 szt. rocznie).</t>
  </si>
  <si>
    <t>Czyszczenie tapicerek foteli skórzanych (ok. 20 szt. rocznie).</t>
  </si>
  <si>
    <t>Nr sprawy: BGO-BGZ.261.19.2022.DP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</si>
</sst>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left" vertical="center" wrapText="1"/>
    </xf>
    <xf numFmtId="44" fontId="2" fillId="4" borderId="5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9" fontId="2" fillId="3" borderId="1" xfId="0" applyNumberFormat="1" applyFont="1" applyFill="1" applyBorder="1" applyAlignment="1" applyProtection="1">
      <alignment horizontal="center" vertical="center"/>
    </xf>
    <xf numFmtId="44" fontId="2" fillId="3" borderId="1" xfId="0" applyNumberFormat="1" applyFont="1" applyFill="1" applyBorder="1" applyAlignment="1" applyProtection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</xf>
    <xf numFmtId="9" fontId="2" fillId="3" borderId="3" xfId="0" applyNumberFormat="1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44" fontId="2" fillId="3" borderId="4" xfId="0" applyNumberFormat="1" applyFont="1" applyFill="1" applyBorder="1" applyAlignment="1" applyProtection="1">
      <alignment horizontal="center" vertical="center"/>
    </xf>
    <xf numFmtId="44" fontId="2" fillId="4" borderId="6" xfId="0" applyNumberFormat="1" applyFont="1" applyFill="1" applyBorder="1" applyAlignment="1" applyProtection="1">
      <alignment horizontal="center" vertical="center"/>
    </xf>
    <xf numFmtId="9" fontId="2" fillId="5" borderId="1" xfId="0" applyNumberFormat="1" applyFont="1" applyFill="1" applyBorder="1" applyAlignment="1" applyProtection="1">
      <alignment horizontal="center" vertical="center"/>
    </xf>
    <xf numFmtId="44" fontId="2" fillId="5" borderId="1" xfId="0" applyNumberFormat="1" applyFont="1" applyFill="1" applyBorder="1" applyAlignment="1" applyProtection="1">
      <alignment horizontal="center" vertical="center"/>
    </xf>
    <xf numFmtId="44" fontId="2" fillId="5" borderId="2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7" fillId="0" borderId="0" xfId="0" applyFont="1" applyAlignment="1" applyProtection="1"/>
    <xf numFmtId="0" fontId="7" fillId="0" borderId="0" xfId="0" applyFont="1" applyProtection="1"/>
    <xf numFmtId="0" fontId="4" fillId="0" borderId="0" xfId="0" applyFont="1" applyAlignment="1" applyProtection="1">
      <alignment horizontal="right" vertical="center" indent="15"/>
    </xf>
    <xf numFmtId="0" fontId="8" fillId="0" borderId="0" xfId="0" applyFont="1" applyProtection="1"/>
    <xf numFmtId="0" fontId="5" fillId="0" borderId="0" xfId="0" applyFont="1" applyAlignment="1" applyProtection="1">
      <alignment horizontal="right" vertical="center" indent="15"/>
    </xf>
    <xf numFmtId="0" fontId="5" fillId="0" borderId="0" xfId="0" applyFont="1" applyProtection="1"/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9" fontId="2" fillId="4" borderId="5" xfId="0" applyNumberFormat="1" applyFont="1" applyFill="1" applyBorder="1" applyAlignment="1" applyProtection="1">
      <alignment horizontal="center" vertical="center"/>
    </xf>
    <xf numFmtId="0" fontId="2" fillId="5" borderId="15" xfId="0" applyFont="1" applyFill="1" applyBorder="1" applyAlignment="1" applyProtection="1">
      <alignment horizontal="center" vertical="center"/>
    </xf>
    <xf numFmtId="0" fontId="1" fillId="5" borderId="16" xfId="0" applyFont="1" applyFill="1" applyBorder="1" applyAlignment="1" applyProtection="1">
      <alignment horizontal="left" vertical="center" wrapText="1"/>
    </xf>
    <xf numFmtId="0" fontId="2" fillId="5" borderId="16" xfId="0" applyFont="1" applyFill="1" applyBorder="1" applyAlignment="1" applyProtection="1">
      <alignment horizontal="center" vertical="center" wrapText="1"/>
    </xf>
    <xf numFmtId="9" fontId="2" fillId="5" borderId="16" xfId="0" applyNumberFormat="1" applyFont="1" applyFill="1" applyBorder="1" applyAlignment="1" applyProtection="1">
      <alignment horizontal="center" vertical="center"/>
    </xf>
    <xf numFmtId="44" fontId="2" fillId="5" borderId="16" xfId="0" applyNumberFormat="1" applyFont="1" applyFill="1" applyBorder="1" applyAlignment="1" applyProtection="1">
      <alignment horizontal="center" vertical="center"/>
    </xf>
    <xf numFmtId="44" fontId="2" fillId="5" borderId="17" xfId="0" applyNumberFormat="1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44" fontId="3" fillId="2" borderId="13" xfId="0" applyNumberFormat="1" applyFont="1" applyFill="1" applyBorder="1" applyAlignment="1" applyProtection="1">
      <alignment horizontal="center" vertical="center"/>
    </xf>
    <xf numFmtId="44" fontId="3" fillId="2" borderId="14" xfId="0" applyNumberFormat="1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left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9" fontId="9" fillId="7" borderId="1" xfId="0" applyNumberFormat="1" applyFont="1" applyFill="1" applyBorder="1" applyAlignment="1" applyProtection="1">
      <alignment horizontal="center" vertical="center"/>
    </xf>
    <xf numFmtId="44" fontId="9" fillId="7" borderId="1" xfId="0" applyNumberFormat="1" applyFont="1" applyFill="1" applyBorder="1" applyAlignment="1" applyProtection="1">
      <alignment horizontal="center" vertical="center"/>
    </xf>
    <xf numFmtId="44" fontId="9" fillId="7" borderId="2" xfId="0" applyNumberFormat="1" applyFont="1" applyFill="1" applyBorder="1" applyAlignment="1" applyProtection="1">
      <alignment horizontal="center" vertical="center"/>
    </xf>
    <xf numFmtId="0" fontId="9" fillId="7" borderId="10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left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9" fontId="9" fillId="7" borderId="3" xfId="0" applyNumberFormat="1" applyFont="1" applyFill="1" applyBorder="1" applyAlignment="1" applyProtection="1">
      <alignment horizontal="center" vertical="center"/>
    </xf>
    <xf numFmtId="44" fontId="9" fillId="7" borderId="3" xfId="0" applyNumberFormat="1" applyFont="1" applyFill="1" applyBorder="1" applyAlignment="1" applyProtection="1">
      <alignment horizontal="center" vertical="center"/>
    </xf>
    <xf numFmtId="44" fontId="9" fillId="7" borderId="4" xfId="0" applyNumberFormat="1" applyFont="1" applyFill="1" applyBorder="1" applyAlignment="1" applyProtection="1">
      <alignment horizontal="center" vertical="center"/>
    </xf>
    <xf numFmtId="0" fontId="10" fillId="7" borderId="18" xfId="0" applyFont="1" applyFill="1" applyBorder="1" applyAlignment="1" applyProtection="1">
      <alignment horizontal="left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9" fontId="9" fillId="7" borderId="18" xfId="0" applyNumberFormat="1" applyFont="1" applyFill="1" applyBorder="1" applyAlignment="1" applyProtection="1">
      <alignment horizontal="center" vertical="center"/>
    </xf>
    <xf numFmtId="44" fontId="9" fillId="7" borderId="18" xfId="0" applyNumberFormat="1" applyFont="1" applyFill="1" applyBorder="1" applyAlignment="1" applyProtection="1">
      <alignment horizontal="center" vertical="center"/>
    </xf>
    <xf numFmtId="0" fontId="9" fillId="7" borderId="19" xfId="0" applyFont="1" applyFill="1" applyBorder="1" applyAlignment="1" applyProtection="1">
      <alignment horizontal="center" vertical="center"/>
    </xf>
    <xf numFmtId="44" fontId="9" fillId="7" borderId="2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wrapText="1"/>
    </xf>
    <xf numFmtId="44" fontId="2" fillId="0" borderId="1" xfId="0" applyNumberFormat="1" applyFont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44" fontId="9" fillId="6" borderId="1" xfId="0" applyNumberFormat="1" applyFont="1" applyFill="1" applyBorder="1" applyAlignment="1" applyProtection="1">
      <alignment horizontal="center" vertical="center"/>
      <protection locked="0"/>
    </xf>
    <xf numFmtId="44" fontId="9" fillId="6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E11" sqref="E11"/>
    </sheetView>
  </sheetViews>
  <sheetFormatPr defaultColWidth="9.1796875" defaultRowHeight="14" x14ac:dyDescent="0.3"/>
  <cols>
    <col min="1" max="1" width="9" style="27" customWidth="1"/>
    <col min="2" max="2" width="36.54296875" style="27" customWidth="1"/>
    <col min="3" max="3" width="13.453125" style="27" customWidth="1"/>
    <col min="4" max="4" width="10.26953125" style="27" customWidth="1"/>
    <col min="5" max="5" width="17.1796875" style="27" customWidth="1"/>
    <col min="6" max="6" width="15.26953125" style="27" customWidth="1"/>
    <col min="7" max="7" width="23.1796875" style="27" customWidth="1"/>
    <col min="8" max="8" width="9.1796875" style="27"/>
    <col min="9" max="9" width="8.7265625" style="27" customWidth="1"/>
    <col min="10" max="16384" width="9.1796875" style="27"/>
  </cols>
  <sheetData>
    <row r="1" spans="1:7" x14ac:dyDescent="0.3">
      <c r="A1" s="26" t="s">
        <v>47</v>
      </c>
      <c r="F1" s="26" t="s">
        <v>12</v>
      </c>
    </row>
    <row r="2" spans="1:7" ht="16.5" x14ac:dyDescent="0.3">
      <c r="A2" s="26"/>
      <c r="F2" s="26"/>
    </row>
    <row r="3" spans="1:7" x14ac:dyDescent="0.3">
      <c r="A3" s="76" t="s">
        <v>29</v>
      </c>
      <c r="B3" s="76"/>
      <c r="C3" s="76"/>
      <c r="D3" s="76"/>
      <c r="E3" s="76"/>
      <c r="F3" s="76"/>
      <c r="G3" s="76"/>
    </row>
    <row r="4" spans="1:7" ht="15.75" customHeight="1" x14ac:dyDescent="0.3">
      <c r="A4" s="76"/>
      <c r="B4" s="76"/>
      <c r="C4" s="76"/>
      <c r="D4" s="76"/>
      <c r="E4" s="76"/>
      <c r="F4" s="76"/>
      <c r="G4" s="76"/>
    </row>
    <row r="5" spans="1:7" ht="9" customHeight="1" x14ac:dyDescent="0.3">
      <c r="A5" s="76"/>
      <c r="B5" s="76"/>
      <c r="C5" s="76"/>
      <c r="D5" s="76"/>
      <c r="E5" s="76"/>
      <c r="F5" s="76"/>
      <c r="G5" s="76"/>
    </row>
    <row r="6" spans="1:7" ht="16.5" x14ac:dyDescent="0.3">
      <c r="A6" s="71"/>
      <c r="B6" s="71"/>
      <c r="C6" s="71"/>
      <c r="D6" s="71"/>
      <c r="E6" s="71"/>
      <c r="F6" s="71"/>
      <c r="G6" s="71"/>
    </row>
    <row r="7" spans="1:7" ht="18" x14ac:dyDescent="0.4">
      <c r="A7" s="28" t="s">
        <v>26</v>
      </c>
    </row>
    <row r="8" spans="1:7" ht="18.5" thickBot="1" x14ac:dyDescent="0.45">
      <c r="A8" s="29" t="s">
        <v>19</v>
      </c>
    </row>
    <row r="9" spans="1:7" ht="28" x14ac:dyDescent="0.3">
      <c r="A9" s="34" t="s">
        <v>0</v>
      </c>
      <c r="B9" s="19" t="s">
        <v>1</v>
      </c>
      <c r="C9" s="20" t="s">
        <v>5</v>
      </c>
      <c r="D9" s="19" t="s">
        <v>3</v>
      </c>
      <c r="E9" s="20" t="s">
        <v>2</v>
      </c>
      <c r="F9" s="21" t="s">
        <v>9</v>
      </c>
      <c r="G9" s="22" t="s">
        <v>4</v>
      </c>
    </row>
    <row r="10" spans="1:7" ht="17.25" thickBot="1" x14ac:dyDescent="0.35">
      <c r="A10" s="35">
        <v>1</v>
      </c>
      <c r="B10" s="23">
        <v>2</v>
      </c>
      <c r="C10" s="23">
        <v>4</v>
      </c>
      <c r="D10" s="23">
        <v>5</v>
      </c>
      <c r="E10" s="23">
        <v>3</v>
      </c>
      <c r="F10" s="24">
        <v>6</v>
      </c>
      <c r="G10" s="25">
        <v>7</v>
      </c>
    </row>
    <row r="11" spans="1:7" ht="28" x14ac:dyDescent="0.3">
      <c r="A11" s="36" t="s">
        <v>10</v>
      </c>
      <c r="B11" s="1" t="s">
        <v>27</v>
      </c>
      <c r="C11" s="2" t="s">
        <v>6</v>
      </c>
      <c r="D11" s="9">
        <v>0.23</v>
      </c>
      <c r="E11" s="72"/>
      <c r="F11" s="10">
        <f t="shared" ref="F11:F15" si="0">G11-E11</f>
        <v>0</v>
      </c>
      <c r="G11" s="11">
        <f>(E11*1.23)</f>
        <v>0</v>
      </c>
    </row>
    <row r="12" spans="1:7" ht="28.5" thickBot="1" x14ac:dyDescent="0.35">
      <c r="A12" s="37" t="s">
        <v>11</v>
      </c>
      <c r="B12" s="3" t="s">
        <v>28</v>
      </c>
      <c r="C12" s="4" t="s">
        <v>30</v>
      </c>
      <c r="D12" s="12">
        <v>0.23</v>
      </c>
      <c r="E12" s="13">
        <f>E11*24</f>
        <v>0</v>
      </c>
      <c r="F12" s="13">
        <f t="shared" si="0"/>
        <v>0</v>
      </c>
      <c r="G12" s="14">
        <f>E12*1.23</f>
        <v>0</v>
      </c>
    </row>
    <row r="13" spans="1:7" ht="28.5" thickBot="1" x14ac:dyDescent="0.35">
      <c r="A13" s="38">
        <v>2</v>
      </c>
      <c r="B13" s="5" t="s">
        <v>25</v>
      </c>
      <c r="C13" s="6" t="s">
        <v>6</v>
      </c>
      <c r="D13" s="40">
        <v>0.23</v>
      </c>
      <c r="E13" s="6">
        <f>E11</f>
        <v>0</v>
      </c>
      <c r="F13" s="6">
        <f t="shared" si="0"/>
        <v>0</v>
      </c>
      <c r="G13" s="15">
        <f>G11</f>
        <v>0</v>
      </c>
    </row>
    <row r="14" spans="1:7" ht="28" x14ac:dyDescent="0.3">
      <c r="A14" s="39" t="s">
        <v>22</v>
      </c>
      <c r="B14" s="7" t="s">
        <v>24</v>
      </c>
      <c r="C14" s="8" t="s">
        <v>7</v>
      </c>
      <c r="D14" s="16">
        <v>0.23</v>
      </c>
      <c r="E14" s="73"/>
      <c r="F14" s="17">
        <f t="shared" si="0"/>
        <v>0</v>
      </c>
      <c r="G14" s="18">
        <f t="shared" ref="G14:G15" si="1">E14*1.23</f>
        <v>0</v>
      </c>
    </row>
    <row r="15" spans="1:7" ht="42.5" thickBot="1" x14ac:dyDescent="0.35">
      <c r="A15" s="41" t="s">
        <v>23</v>
      </c>
      <c r="B15" s="42" t="s">
        <v>24</v>
      </c>
      <c r="C15" s="43" t="s">
        <v>31</v>
      </c>
      <c r="D15" s="44">
        <v>0.23</v>
      </c>
      <c r="E15" s="45">
        <f>E14*4</f>
        <v>0</v>
      </c>
      <c r="F15" s="45">
        <f t="shared" si="0"/>
        <v>0</v>
      </c>
      <c r="G15" s="46">
        <f t="shared" si="1"/>
        <v>0</v>
      </c>
    </row>
    <row r="16" spans="1:7" x14ac:dyDescent="0.3">
      <c r="A16" s="53" t="s">
        <v>32</v>
      </c>
      <c r="B16" s="54" t="s">
        <v>41</v>
      </c>
      <c r="C16" s="55" t="s">
        <v>34</v>
      </c>
      <c r="D16" s="56">
        <v>0.23</v>
      </c>
      <c r="E16" s="74"/>
      <c r="F16" s="57">
        <f t="shared" ref="F16:F21" si="2">G16-E16</f>
        <v>0</v>
      </c>
      <c r="G16" s="58">
        <f>E16*1.23</f>
        <v>0</v>
      </c>
    </row>
    <row r="17" spans="1:7" ht="28" x14ac:dyDescent="0.3">
      <c r="A17" s="69" t="s">
        <v>33</v>
      </c>
      <c r="B17" s="65" t="s">
        <v>45</v>
      </c>
      <c r="C17" s="66" t="s">
        <v>38</v>
      </c>
      <c r="D17" s="67">
        <v>0.23</v>
      </c>
      <c r="E17" s="68">
        <f>(E16*150)*2</f>
        <v>0</v>
      </c>
      <c r="F17" s="68">
        <f t="shared" si="2"/>
        <v>0</v>
      </c>
      <c r="G17" s="70">
        <f>E17*1.23</f>
        <v>0</v>
      </c>
    </row>
    <row r="18" spans="1:7" x14ac:dyDescent="0.3">
      <c r="A18" s="69" t="s">
        <v>35</v>
      </c>
      <c r="B18" s="65" t="s">
        <v>39</v>
      </c>
      <c r="C18" s="66" t="s">
        <v>34</v>
      </c>
      <c r="D18" s="67">
        <v>0.23</v>
      </c>
      <c r="E18" s="75"/>
      <c r="F18" s="68">
        <f t="shared" si="2"/>
        <v>0</v>
      </c>
      <c r="G18" s="70">
        <f>E18*1.23</f>
        <v>0</v>
      </c>
    </row>
    <row r="19" spans="1:7" ht="28" x14ac:dyDescent="0.3">
      <c r="A19" s="69" t="s">
        <v>36</v>
      </c>
      <c r="B19" s="65" t="s">
        <v>46</v>
      </c>
      <c r="C19" s="66" t="s">
        <v>40</v>
      </c>
      <c r="D19" s="67">
        <v>0.23</v>
      </c>
      <c r="E19" s="68">
        <f>(E18*20)*2</f>
        <v>0</v>
      </c>
      <c r="F19" s="68">
        <f t="shared" si="2"/>
        <v>0</v>
      </c>
      <c r="G19" s="70">
        <f>E19*1.23</f>
        <v>0</v>
      </c>
    </row>
    <row r="20" spans="1:7" ht="28.5" thickBot="1" x14ac:dyDescent="0.35">
      <c r="A20" s="59" t="s">
        <v>37</v>
      </c>
      <c r="B20" s="60" t="s">
        <v>42</v>
      </c>
      <c r="C20" s="61" t="s">
        <v>43</v>
      </c>
      <c r="D20" s="62">
        <v>0.23</v>
      </c>
      <c r="E20" s="63">
        <f>E17+E19</f>
        <v>0</v>
      </c>
      <c r="F20" s="63">
        <f t="shared" si="2"/>
        <v>0</v>
      </c>
      <c r="G20" s="64">
        <f>E20*1.23</f>
        <v>0</v>
      </c>
    </row>
    <row r="21" spans="1:7" ht="35.15" customHeight="1" thickBot="1" x14ac:dyDescent="0.35">
      <c r="A21" s="47">
        <v>5</v>
      </c>
      <c r="B21" s="48" t="s">
        <v>8</v>
      </c>
      <c r="C21" s="49" t="s">
        <v>44</v>
      </c>
      <c r="D21" s="50"/>
      <c r="E21" s="51">
        <f>E12+E15+E20</f>
        <v>0</v>
      </c>
      <c r="F21" s="51">
        <f t="shared" si="2"/>
        <v>0</v>
      </c>
      <c r="G21" s="52">
        <f>G12+G15+G20</f>
        <v>0</v>
      </c>
    </row>
    <row r="23" spans="1:7" x14ac:dyDescent="0.3">
      <c r="D23" s="26" t="s">
        <v>20</v>
      </c>
      <c r="E23" s="26"/>
      <c r="F23" s="30"/>
    </row>
    <row r="24" spans="1:7" ht="16.5" x14ac:dyDescent="0.3">
      <c r="D24" s="26" t="s">
        <v>13</v>
      </c>
      <c r="E24" s="26"/>
      <c r="F24" s="30"/>
    </row>
    <row r="25" spans="1:7" ht="16.5" x14ac:dyDescent="0.3">
      <c r="D25" s="31" t="s">
        <v>14</v>
      </c>
      <c r="E25" s="26"/>
      <c r="F25" s="32"/>
    </row>
    <row r="26" spans="1:7" ht="16.5" x14ac:dyDescent="0.3">
      <c r="D26" s="26"/>
      <c r="E26" s="26"/>
      <c r="F26" s="32"/>
    </row>
    <row r="27" spans="1:7" x14ac:dyDescent="0.3">
      <c r="D27" s="26" t="s">
        <v>15</v>
      </c>
      <c r="E27" s="26"/>
      <c r="F27" s="30"/>
    </row>
    <row r="28" spans="1:7" x14ac:dyDescent="0.3">
      <c r="D28" s="26"/>
      <c r="E28" s="26"/>
      <c r="F28" s="30" t="s">
        <v>16</v>
      </c>
    </row>
    <row r="29" spans="1:7" x14ac:dyDescent="0.3">
      <c r="D29" s="26" t="s">
        <v>21</v>
      </c>
      <c r="E29" s="26"/>
      <c r="F29" s="30"/>
    </row>
    <row r="30" spans="1:7" x14ac:dyDescent="0.3">
      <c r="D30" s="26" t="s">
        <v>13</v>
      </c>
      <c r="E30" s="26"/>
      <c r="F30" s="30"/>
    </row>
    <row r="31" spans="1:7" ht="15.5" x14ac:dyDescent="0.35">
      <c r="C31" s="33"/>
      <c r="D31" s="33" t="s">
        <v>17</v>
      </c>
    </row>
    <row r="32" spans="1:7" x14ac:dyDescent="0.3">
      <c r="C32" s="33"/>
      <c r="D32" s="33" t="s">
        <v>18</v>
      </c>
    </row>
  </sheetData>
  <sheetProtection algorithmName="SHA-512" hashValue="DUKob1qfNi/rZLMSsr0cFLprUK3IBolj5nrs+g27TdYtNaoeDXiVB/CeZ8apF5NYdSSLaL22YwohKhwuxmJLFg==" saltValue="GojqafOvC9MlQldVZus5UQ==" spinCount="100000" sheet="1" selectLockedCells="1"/>
  <mergeCells count="1">
    <mergeCell ref="A3:G5"/>
  </mergeCells>
  <pageMargins left="0.70866141732283472" right="0.70866141732283472" top="0.74803149606299213" bottom="0.55118110236220474" header="0.31496062992125984" footer="0.31496062992125984"/>
  <pageSetup paperSize="9" orientation="landscape" horizontalDpi="4294967294" r:id="rId1"/>
  <ignoredErrors>
    <ignoredError sqref="F13:G13 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Kruszewski Bartłomiej</dc:creator>
  <cp:lastModifiedBy>Porucznik Dariusz</cp:lastModifiedBy>
  <cp:lastPrinted>2022-04-15T08:03:15Z</cp:lastPrinted>
  <dcterms:created xsi:type="dcterms:W3CDTF">2022-04-08T08:50:24Z</dcterms:created>
  <dcterms:modified xsi:type="dcterms:W3CDTF">2022-06-29T09:44:00Z</dcterms:modified>
</cp:coreProperties>
</file>