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/>
  <c r="E17" i="1"/>
  <c r="E23" i="1"/>
  <c r="E21" i="1"/>
  <c r="E19" i="1"/>
  <c r="E24" i="1" l="1"/>
  <c r="G11" i="1"/>
  <c r="F11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6" i="1"/>
  <c r="F16" i="1" s="1"/>
  <c r="G13" i="1"/>
  <c r="F13" i="1" s="1"/>
  <c r="G17" i="1"/>
  <c r="F17" i="1" s="1"/>
  <c r="E15" i="1"/>
  <c r="G14" i="1"/>
  <c r="F14" i="1" s="1"/>
  <c r="E25" i="1" l="1"/>
  <c r="G24" i="1"/>
  <c r="F24" i="1" s="1"/>
  <c r="G12" i="1"/>
  <c r="G15" i="1"/>
  <c r="F15" i="1" s="1"/>
  <c r="G25" i="1" l="1"/>
  <c r="F12" i="1"/>
  <c r="F25" i="1" s="1"/>
</calcChain>
</file>

<file path=xl/sharedStrings.xml><?xml version="1.0" encoding="utf-8"?>
<sst xmlns="http://schemas.openxmlformats.org/spreadsheetml/2006/main" count="65" uniqueCount="58">
  <si>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</si>
  <si>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</si>
  <si>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</si>
  <si>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</si>
  <si>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</si>
  <si>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</si>
  <si>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</si>
  <si>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</si>
  <si>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</si>
  <si>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>1 sztuka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</si>
  <si>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</si>
  <si>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</si>
  <si>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</si>
  <si>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</si>
  <si>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</si>
  <si>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</si>
  <si>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</si>
  <si>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</si>
  <si>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5A</t>
  </si>
  <si>
    <t>5B</t>
  </si>
  <si>
    <t>5C</t>
  </si>
  <si>
    <t>5D</t>
  </si>
  <si>
    <t>5E</t>
  </si>
  <si>
    <t>5F</t>
  </si>
  <si>
    <r>
      <t>1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</si>
  <si>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</si>
  <si>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</si>
  <si>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</si>
  <si>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</si>
  <si>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</si>
  <si>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</si>
  <si>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</si>
  <si>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</si>
  <si>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</si>
  <si>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</si>
  <si>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</si>
  <si>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 xml:space="preserve">Pranie tapicerek krzeseł. </t>
  </si>
  <si>
    <t>Uwaga: Wykonawca wypełnia pola zaznaczone kolorem białym!</t>
  </si>
  <si>
    <t>Kompleksowa usługa sprzątania powierzchni w budynku, pokoi biurowych, pomieszczeń socjalnych, łazienek, pielęgnacji zieleni, oprysków zieleni, terenów zewnętrznych przy posesji i mycia okien w Delegaturze NIK w Poznaniu ul. Dożynkowa 9H, 61-662 Poznań.</t>
  </si>
  <si>
    <t>Sprzątanie powierzchni w budynku, pokoi biurowych.</t>
  </si>
  <si>
    <t>Sprzątanie terenów zewnętrznych przy posesji, pielęgnacji zieleni, oprysków zieleni.</t>
  </si>
  <si>
    <t>Sprzątanie terenu zewnętrznego przy posesji, pielęgnacja zieleni,  oprysków zieleni.</t>
  </si>
  <si>
    <t>Mycie okien, żaluzji, luksferów rotundy, daszków szklanych.</t>
  </si>
  <si>
    <t>Pranie chodników, wykładzin, dywanów.  (ok. 800 m2 rocznie).</t>
  </si>
  <si>
    <t>Pranie tapicerek krzeseł (ok. 200 sztuk rocznie).</t>
  </si>
  <si>
    <t>Pranie mebli tapicerowanych.</t>
  </si>
  <si>
    <t>Pranie mebli tapicerowanych (3 sztuki rocznie)</t>
  </si>
  <si>
    <t>5G</t>
  </si>
  <si>
    <t xml:space="preserve">Pranie chodników, wykładzin, dywanów. </t>
  </si>
  <si>
    <t>Pranie chodników, wykładzin, dywanów, pranie tapicerek krzeseł, pranie mebli tapicerowanych.</t>
  </si>
  <si>
    <t>SUMA 5B+5D+5F</t>
  </si>
  <si>
    <t>SUMA 1B+2B+4B+5G</t>
  </si>
  <si>
    <t>24 miesiące</t>
  </si>
  <si>
    <t>4 usługi w trakcie trwania umowy</t>
  </si>
  <si>
    <r>
      <t>800 m</t>
    </r>
    <r>
      <rPr>
        <b/>
        <vertAlign val="superscript"/>
        <sz val="11"/>
        <color theme="1"/>
        <rFont val="Arial Narrow"/>
        <family val="2"/>
        <charset val="238"/>
      </rPr>
      <t xml:space="preserve">2 </t>
    </r>
    <r>
      <rPr>
        <b/>
        <sz val="11"/>
        <color theme="1"/>
        <rFont val="Arial Narrow"/>
        <family val="2"/>
        <charset val="238"/>
      </rPr>
      <t>* 2 lata</t>
    </r>
  </si>
  <si>
    <t>200 sztuk * 2 lata</t>
  </si>
  <si>
    <t>3 sztuki * 2 lata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</si>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</sst>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left" vertical="center" wrapText="1"/>
    </xf>
    <xf numFmtId="44" fontId="2" fillId="5" borderId="6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left" wrapText="1"/>
    </xf>
    <xf numFmtId="0" fontId="2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7" borderId="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4" borderId="5" xfId="0" applyNumberFormat="1" applyFont="1" applyFill="1" applyBorder="1" applyAlignment="1" applyProtection="1">
      <alignment horizontal="center" vertical="center"/>
    </xf>
    <xf numFmtId="44" fontId="2" fillId="5" borderId="7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44" fontId="2" fillId="7" borderId="2" xfId="0" applyNumberFormat="1" applyFont="1" applyFill="1" applyBorder="1" applyAlignment="1" applyProtection="1">
      <alignment horizontal="center" vertical="center"/>
    </xf>
    <xf numFmtId="44" fontId="2" fillId="7" borderId="3" xfId="0" applyNumberFormat="1" applyFont="1" applyFill="1" applyBorder="1" applyAlignment="1" applyProtection="1">
      <alignment horizontal="center" vertical="center"/>
    </xf>
    <xf numFmtId="9" fontId="2" fillId="7" borderId="1" xfId="0" applyNumberFormat="1" applyFont="1" applyFill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44" fontId="2" fillId="7" borderId="8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44" fontId="2" fillId="7" borderId="4" xfId="0" applyNumberFormat="1" applyFont="1" applyFill="1" applyBorder="1" applyAlignment="1" applyProtection="1">
      <alignment horizontal="center" vertical="center"/>
    </xf>
    <xf numFmtId="44" fontId="2" fillId="7" borderId="5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9" fillId="0" borderId="0" xfId="0" applyFont="1" applyProtection="1"/>
    <xf numFmtId="0" fontId="6" fillId="0" borderId="0" xfId="0" applyFont="1" applyAlignment="1" applyProtection="1">
      <alignment horizontal="right" vertical="center" indent="15"/>
    </xf>
    <xf numFmtId="0" fontId="6" fillId="0" borderId="0" xfId="0" applyFont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left" vertical="center" wrapText="1"/>
    </xf>
    <xf numFmtId="0" fontId="2" fillId="6" borderId="16" xfId="0" applyFont="1" applyFill="1" applyBorder="1" applyAlignment="1" applyProtection="1">
      <alignment horizontal="center" vertical="center" wrapText="1"/>
    </xf>
    <xf numFmtId="9" fontId="2" fillId="6" borderId="16" xfId="0" applyNumberFormat="1" applyFont="1" applyFill="1" applyBorder="1" applyAlignment="1" applyProtection="1">
      <alignment horizontal="center" vertical="center"/>
    </xf>
    <xf numFmtId="44" fontId="2" fillId="6" borderId="16" xfId="0" applyNumberFormat="1" applyFont="1" applyFill="1" applyBorder="1" applyAlignment="1" applyProtection="1">
      <alignment horizontal="center" vertical="center"/>
    </xf>
    <xf numFmtId="44" fontId="2" fillId="6" borderId="17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Protection="1"/>
    <xf numFmtId="0" fontId="2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59" t="s">
        <v>57</v>
      </c>
      <c r="B1" s="60"/>
      <c r="C1" s="60"/>
      <c r="D1" s="60"/>
      <c r="E1" s="60"/>
      <c r="F1" s="59" t="s">
        <v>25</v>
      </c>
      <c r="G1" s="60"/>
    </row>
    <row r="2" spans="1:7" ht="16.5" x14ac:dyDescent="0.3">
      <c r="A2" s="59"/>
      <c r="B2" s="60"/>
      <c r="C2" s="60"/>
      <c r="D2" s="60"/>
      <c r="E2" s="60"/>
      <c r="F2" s="59"/>
      <c r="G2" s="60"/>
    </row>
    <row r="3" spans="1:7" x14ac:dyDescent="0.3">
      <c r="A3" s="89" t="s">
        <v>38</v>
      </c>
      <c r="B3" s="89"/>
      <c r="C3" s="89"/>
      <c r="D3" s="89"/>
      <c r="E3" s="89"/>
      <c r="F3" s="89"/>
      <c r="G3" s="89"/>
    </row>
    <row r="4" spans="1:7" x14ac:dyDescent="0.3">
      <c r="A4" s="89"/>
      <c r="B4" s="89"/>
      <c r="C4" s="89"/>
      <c r="D4" s="89"/>
      <c r="E4" s="89"/>
      <c r="F4" s="89"/>
      <c r="G4" s="89"/>
    </row>
    <row r="5" spans="1:7" x14ac:dyDescent="0.3">
      <c r="A5" s="89"/>
      <c r="B5" s="89"/>
      <c r="C5" s="89"/>
      <c r="D5" s="89"/>
      <c r="E5" s="89"/>
      <c r="F5" s="89"/>
      <c r="G5" s="89"/>
    </row>
    <row r="6" spans="1:7" ht="16.5" x14ac:dyDescent="0.3">
      <c r="A6" s="61"/>
      <c r="B6" s="61"/>
      <c r="C6" s="61"/>
      <c r="D6" s="61"/>
      <c r="E6" s="61"/>
      <c r="F6" s="61"/>
      <c r="G6" s="61"/>
    </row>
    <row r="7" spans="1:7" ht="18" x14ac:dyDescent="0.4">
      <c r="A7" s="62" t="s">
        <v>37</v>
      </c>
      <c r="B7" s="60"/>
      <c r="C7" s="60"/>
      <c r="D7" s="60"/>
      <c r="E7" s="60"/>
      <c r="F7" s="60"/>
      <c r="G7" s="60"/>
    </row>
    <row r="8" spans="1:7" ht="18.5" thickBot="1" x14ac:dyDescent="0.45">
      <c r="A8" s="63" t="s">
        <v>32</v>
      </c>
      <c r="B8" s="60"/>
      <c r="C8" s="60"/>
      <c r="D8" s="60"/>
      <c r="E8" s="60"/>
      <c r="F8" s="60"/>
      <c r="G8" s="60"/>
    </row>
    <row r="9" spans="1:7" ht="28" x14ac:dyDescent="0.3">
      <c r="A9" s="68" t="s">
        <v>0</v>
      </c>
      <c r="B9" s="52" t="s">
        <v>1</v>
      </c>
      <c r="C9" s="53" t="s">
        <v>5</v>
      </c>
      <c r="D9" s="52" t="s">
        <v>3</v>
      </c>
      <c r="E9" s="53" t="s">
        <v>2</v>
      </c>
      <c r="F9" s="54" t="s">
        <v>11</v>
      </c>
      <c r="G9" s="55" t="s">
        <v>4</v>
      </c>
    </row>
    <row r="10" spans="1:7" ht="17.25" thickBot="1" x14ac:dyDescent="0.35">
      <c r="A10" s="69">
        <v>1</v>
      </c>
      <c r="B10" s="56">
        <v>2</v>
      </c>
      <c r="C10" s="56">
        <v>4</v>
      </c>
      <c r="D10" s="56">
        <v>5</v>
      </c>
      <c r="E10" s="56">
        <v>3</v>
      </c>
      <c r="F10" s="57">
        <v>6</v>
      </c>
      <c r="G10" s="58">
        <v>7</v>
      </c>
    </row>
    <row r="11" spans="1:7" ht="28" x14ac:dyDescent="0.3">
      <c r="A11" s="70" t="s">
        <v>12</v>
      </c>
      <c r="B11" s="5" t="s">
        <v>39</v>
      </c>
      <c r="C11" s="6" t="s">
        <v>6</v>
      </c>
      <c r="D11" s="25">
        <v>0.23</v>
      </c>
      <c r="E11" s="2"/>
      <c r="F11" s="26">
        <f t="shared" ref="F11:F24" si="0">G11-E11</f>
        <v>0</v>
      </c>
      <c r="G11" s="27">
        <f>(E11*1.23)</f>
        <v>0</v>
      </c>
    </row>
    <row r="12" spans="1:7" ht="28.5" thickBot="1" x14ac:dyDescent="0.35">
      <c r="A12" s="71" t="s">
        <v>13</v>
      </c>
      <c r="B12" s="7" t="s">
        <v>39</v>
      </c>
      <c r="C12" s="8" t="s">
        <v>52</v>
      </c>
      <c r="D12" s="28">
        <v>0.23</v>
      </c>
      <c r="E12" s="29">
        <f>E11*24</f>
        <v>0</v>
      </c>
      <c r="F12" s="29">
        <f t="shared" si="0"/>
        <v>0</v>
      </c>
      <c r="G12" s="30">
        <f>E12*1.23</f>
        <v>0</v>
      </c>
    </row>
    <row r="13" spans="1:7" ht="28" x14ac:dyDescent="0.3">
      <c r="A13" s="72" t="s">
        <v>14</v>
      </c>
      <c r="B13" s="9" t="s">
        <v>40</v>
      </c>
      <c r="C13" s="10" t="s">
        <v>6</v>
      </c>
      <c r="D13" s="31">
        <v>0.08</v>
      </c>
      <c r="E13" s="2"/>
      <c r="F13" s="32">
        <f t="shared" si="0"/>
        <v>0</v>
      </c>
      <c r="G13" s="33">
        <f>(E13*1.08)</f>
        <v>0</v>
      </c>
    </row>
    <row r="14" spans="1:7" ht="28.5" thickBot="1" x14ac:dyDescent="0.35">
      <c r="A14" s="73" t="s">
        <v>15</v>
      </c>
      <c r="B14" s="11" t="s">
        <v>41</v>
      </c>
      <c r="C14" s="12" t="s">
        <v>52</v>
      </c>
      <c r="D14" s="34">
        <v>0.08</v>
      </c>
      <c r="E14" s="35">
        <f>E13*24</f>
        <v>0</v>
      </c>
      <c r="F14" s="35">
        <f t="shared" si="0"/>
        <v>0</v>
      </c>
      <c r="G14" s="36">
        <f>E14*1.08</f>
        <v>0</v>
      </c>
    </row>
    <row r="15" spans="1:7" ht="28.5" thickBot="1" x14ac:dyDescent="0.35">
      <c r="A15" s="74">
        <v>3</v>
      </c>
      <c r="B15" s="13" t="s">
        <v>33</v>
      </c>
      <c r="C15" s="14" t="s">
        <v>6</v>
      </c>
      <c r="D15" s="14" t="s">
        <v>7</v>
      </c>
      <c r="E15" s="14">
        <f>E11+E13</f>
        <v>0</v>
      </c>
      <c r="F15" s="14">
        <f t="shared" si="0"/>
        <v>0</v>
      </c>
      <c r="G15" s="37">
        <f>G11+G13</f>
        <v>0</v>
      </c>
    </row>
    <row r="16" spans="1:7" ht="28" x14ac:dyDescent="0.3">
      <c r="A16" s="75" t="s">
        <v>16</v>
      </c>
      <c r="B16" s="15" t="s">
        <v>42</v>
      </c>
      <c r="C16" s="16" t="s">
        <v>8</v>
      </c>
      <c r="D16" s="38">
        <v>0.23</v>
      </c>
      <c r="E16" s="3"/>
      <c r="F16" s="39">
        <f t="shared" si="0"/>
        <v>0</v>
      </c>
      <c r="G16" s="40">
        <f t="shared" ref="G16:G24" si="1">E16*1.23</f>
        <v>0</v>
      </c>
    </row>
    <row r="17" spans="1:7" ht="42.5" thickBot="1" x14ac:dyDescent="0.35">
      <c r="A17" s="81" t="s">
        <v>17</v>
      </c>
      <c r="B17" s="82" t="s">
        <v>42</v>
      </c>
      <c r="C17" s="83" t="s">
        <v>53</v>
      </c>
      <c r="D17" s="84">
        <v>0.23</v>
      </c>
      <c r="E17" s="85">
        <f>E16*4</f>
        <v>0</v>
      </c>
      <c r="F17" s="85">
        <f t="shared" si="0"/>
        <v>0</v>
      </c>
      <c r="G17" s="86">
        <f t="shared" si="1"/>
        <v>0</v>
      </c>
    </row>
    <row r="18" spans="1:7" ht="17" x14ac:dyDescent="0.3">
      <c r="A18" s="76" t="s">
        <v>18</v>
      </c>
      <c r="B18" s="17" t="s">
        <v>48</v>
      </c>
      <c r="C18" s="18" t="s">
        <v>24</v>
      </c>
      <c r="D18" s="41">
        <v>0.23</v>
      </c>
      <c r="E18" s="3"/>
      <c r="F18" s="42">
        <f t="shared" si="0"/>
        <v>0</v>
      </c>
      <c r="G18" s="43">
        <f t="shared" si="1"/>
        <v>0</v>
      </c>
    </row>
    <row r="19" spans="1:7" ht="28" x14ac:dyDescent="0.3">
      <c r="A19" s="77" t="s">
        <v>19</v>
      </c>
      <c r="B19" s="19" t="s">
        <v>43</v>
      </c>
      <c r="C19" s="20" t="s">
        <v>54</v>
      </c>
      <c r="D19" s="44">
        <v>0.23</v>
      </c>
      <c r="E19" s="45">
        <f>(E18*800)*2</f>
        <v>0</v>
      </c>
      <c r="F19" s="45">
        <f t="shared" si="0"/>
        <v>0</v>
      </c>
      <c r="G19" s="46">
        <f t="shared" si="1"/>
        <v>0</v>
      </c>
    </row>
    <row r="20" spans="1:7" x14ac:dyDescent="0.3">
      <c r="A20" s="77" t="s">
        <v>20</v>
      </c>
      <c r="B20" s="21" t="s">
        <v>36</v>
      </c>
      <c r="C20" s="20" t="s">
        <v>9</v>
      </c>
      <c r="D20" s="44">
        <v>0.23</v>
      </c>
      <c r="E20" s="4"/>
      <c r="F20" s="45">
        <f t="shared" si="0"/>
        <v>0</v>
      </c>
      <c r="G20" s="46">
        <f t="shared" si="1"/>
        <v>0</v>
      </c>
    </row>
    <row r="21" spans="1:7" ht="28" x14ac:dyDescent="0.3">
      <c r="A21" s="77" t="s">
        <v>21</v>
      </c>
      <c r="B21" s="19" t="s">
        <v>44</v>
      </c>
      <c r="C21" s="80" t="s">
        <v>55</v>
      </c>
      <c r="D21" s="44">
        <v>0.23</v>
      </c>
      <c r="E21" s="45">
        <f>(E20*200)*2</f>
        <v>0</v>
      </c>
      <c r="F21" s="45">
        <f t="shared" si="0"/>
        <v>0</v>
      </c>
      <c r="G21" s="46">
        <f t="shared" si="1"/>
        <v>0</v>
      </c>
    </row>
    <row r="22" spans="1:7" ht="16.5" x14ac:dyDescent="0.3">
      <c r="A22" s="77" t="s">
        <v>22</v>
      </c>
      <c r="B22" s="19" t="s">
        <v>45</v>
      </c>
      <c r="C22" s="20" t="s">
        <v>9</v>
      </c>
      <c r="D22" s="44">
        <v>0.23</v>
      </c>
      <c r="E22" s="4"/>
      <c r="F22" s="45">
        <f t="shared" si="0"/>
        <v>0</v>
      </c>
      <c r="G22" s="46">
        <f t="shared" si="1"/>
        <v>0</v>
      </c>
    </row>
    <row r="23" spans="1:7" ht="33" x14ac:dyDescent="0.3">
      <c r="A23" s="77" t="s">
        <v>23</v>
      </c>
      <c r="B23" s="19" t="s">
        <v>46</v>
      </c>
      <c r="C23" s="87" t="s">
        <v>56</v>
      </c>
      <c r="D23" s="44">
        <v>0.23</v>
      </c>
      <c r="E23" s="45">
        <f>(E22*3)*2</f>
        <v>0</v>
      </c>
      <c r="F23" s="45">
        <f t="shared" si="0"/>
        <v>0</v>
      </c>
      <c r="G23" s="46">
        <f t="shared" si="1"/>
        <v>0</v>
      </c>
    </row>
    <row r="24" spans="1:7" ht="28.5" thickBot="1" x14ac:dyDescent="0.35">
      <c r="A24" s="78" t="s">
        <v>47</v>
      </c>
      <c r="B24" s="22" t="s">
        <v>49</v>
      </c>
      <c r="C24" s="88" t="s">
        <v>50</v>
      </c>
      <c r="D24" s="47">
        <v>0.23</v>
      </c>
      <c r="E24" s="48">
        <f>E19+E21+E23</f>
        <v>0</v>
      </c>
      <c r="F24" s="48">
        <f t="shared" si="0"/>
        <v>0</v>
      </c>
      <c r="G24" s="49">
        <f t="shared" si="1"/>
        <v>0</v>
      </c>
    </row>
    <row r="25" spans="1:7" ht="28.5" thickBot="1" x14ac:dyDescent="0.35">
      <c r="A25" s="79">
        <v>6</v>
      </c>
      <c r="B25" s="23" t="s">
        <v>10</v>
      </c>
      <c r="C25" s="24" t="s">
        <v>51</v>
      </c>
      <c r="D25" s="50"/>
      <c r="E25" s="51">
        <f>E12+E14+E17+E24</f>
        <v>0</v>
      </c>
      <c r="F25" s="51">
        <f>F12+F14+F17+F24</f>
        <v>0</v>
      </c>
      <c r="G25" s="51">
        <f>G12+G14+G17+G24</f>
        <v>0</v>
      </c>
    </row>
    <row r="26" spans="1:7" x14ac:dyDescent="0.3">
      <c r="A26" s="60"/>
      <c r="B26" s="60"/>
      <c r="C26" s="60"/>
      <c r="D26" s="60"/>
      <c r="E26" s="60"/>
      <c r="F26" s="60"/>
      <c r="G26" s="60"/>
    </row>
    <row r="27" spans="1:7" x14ac:dyDescent="0.3">
      <c r="A27" s="60"/>
      <c r="B27" s="60"/>
      <c r="C27" s="60"/>
      <c r="D27" s="59" t="s">
        <v>34</v>
      </c>
      <c r="E27" s="59"/>
      <c r="F27" s="64"/>
      <c r="G27" s="60"/>
    </row>
    <row r="28" spans="1:7" x14ac:dyDescent="0.3">
      <c r="A28" s="60"/>
      <c r="B28" s="60"/>
      <c r="C28" s="60"/>
      <c r="D28" s="59" t="s">
        <v>26</v>
      </c>
      <c r="E28" s="59"/>
      <c r="F28" s="64"/>
      <c r="G28" s="60"/>
    </row>
    <row r="29" spans="1:7" x14ac:dyDescent="0.3">
      <c r="A29" s="60"/>
      <c r="B29" s="60"/>
      <c r="C29" s="60"/>
      <c r="D29" s="65" t="s">
        <v>27</v>
      </c>
      <c r="E29" s="59"/>
      <c r="F29" s="66"/>
      <c r="G29" s="60"/>
    </row>
    <row r="30" spans="1:7" x14ac:dyDescent="0.3">
      <c r="A30" s="60"/>
      <c r="B30" s="60"/>
      <c r="C30" s="60"/>
      <c r="D30" s="59"/>
      <c r="E30" s="59"/>
      <c r="F30" s="66"/>
      <c r="G30" s="60"/>
    </row>
    <row r="31" spans="1:7" x14ac:dyDescent="0.3">
      <c r="A31" s="60"/>
      <c r="B31" s="60"/>
      <c r="C31" s="60"/>
      <c r="D31" s="59" t="s">
        <v>28</v>
      </c>
      <c r="E31" s="59"/>
      <c r="F31" s="64"/>
      <c r="G31" s="60"/>
    </row>
    <row r="32" spans="1:7" x14ac:dyDescent="0.3">
      <c r="A32" s="60"/>
      <c r="B32" s="60"/>
      <c r="C32" s="60"/>
      <c r="D32" s="59"/>
      <c r="E32" s="59"/>
      <c r="F32" s="64" t="s">
        <v>29</v>
      </c>
      <c r="G32" s="60"/>
    </row>
    <row r="33" spans="1:7" x14ac:dyDescent="0.3">
      <c r="A33" s="60"/>
      <c r="B33" s="60"/>
      <c r="C33" s="60"/>
      <c r="D33" s="59" t="s">
        <v>35</v>
      </c>
      <c r="E33" s="59"/>
      <c r="F33" s="64"/>
      <c r="G33" s="60"/>
    </row>
    <row r="34" spans="1:7" x14ac:dyDescent="0.3">
      <c r="A34" s="60"/>
      <c r="B34" s="60"/>
      <c r="C34" s="60"/>
      <c r="D34" s="59" t="s">
        <v>26</v>
      </c>
      <c r="E34" s="59"/>
      <c r="F34" s="64"/>
      <c r="G34" s="60"/>
    </row>
    <row r="35" spans="1:7" ht="15.5" x14ac:dyDescent="0.35">
      <c r="A35" s="60"/>
      <c r="B35" s="60"/>
      <c r="C35" s="67"/>
      <c r="D35" s="67" t="s">
        <v>30</v>
      </c>
      <c r="E35" s="60"/>
      <c r="F35" s="60"/>
      <c r="G35" s="60"/>
    </row>
    <row r="36" spans="1:7" x14ac:dyDescent="0.3">
      <c r="A36" s="60"/>
      <c r="B36" s="60"/>
      <c r="C36" s="67"/>
      <c r="D36" s="67" t="s">
        <v>31</v>
      </c>
      <c r="E36" s="60"/>
      <c r="F36" s="60"/>
      <c r="G36" s="60"/>
    </row>
    <row r="37" spans="1:7" x14ac:dyDescent="0.3">
      <c r="A37" s="60"/>
      <c r="B37" s="60"/>
      <c r="C37" s="60"/>
      <c r="D37" s="60"/>
      <c r="E37" s="60"/>
      <c r="F37" s="60"/>
      <c r="G37" s="60"/>
    </row>
  </sheetData>
  <sheetProtection algorithmName="SHA-512" hashValue="SGjwAIaJybJeOhFonsdWs4y6xuId57rLm0VOn5k+8Mc3dMz8D06w5Ha6oPhQX8njqS3+WXkN9dGq6FV7OdvC3g==" saltValue="5qL5gyJljzUG7aZzfeKX9g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2022-04-12T11:52:57Z</cp:lastPrinted>
  <dcterms:created xsi:type="dcterms:W3CDTF">2022-04-08T08:50:24Z</dcterms:created>
  <dcterms:modified xsi:type="dcterms:W3CDTF">2022-06-29T09:38:08Z</dcterms:modified>
</cp:coreProperties>
</file>