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 yWindow="-10" windowWidth="19220" windowHeight="3170"/>
  </bookViews>
  <sheets>
    <sheet name="Wymagania szczegółowe" sheetId="2" r:id="rId1"/>
    <sheet name="NIK - Procesy" sheetId="4" r:id="rId2"/>
  </sheets>
  <externalReferences>
    <externalReference r:id="rId3"/>
  </externalReferences>
  <definedNames>
    <definedName name="_xlnm._FilterDatabase" localSheetId="0" hidden="1">'Wymagania szczegółowe'!$A$2:$G$861</definedName>
    <definedName name="_xlnm.Print_Area" localSheetId="0">'Wymagania szczegółowe'!$A$2:$D$23</definedName>
  </definedNames>
  <calcPr calcId="145621"/>
</workbook>
</file>

<file path=xl/calcChain.xml><?xml version="1.0" encoding="utf-8"?>
<calcChain xmlns="http://schemas.openxmlformats.org/spreadsheetml/2006/main">
  <c r="C3" i="2" l="1"/>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B406" i="2" s="1"/>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B524" i="2" s="1"/>
  <c r="E525" i="2"/>
  <c r="E526" i="2"/>
  <c r="E527" i="2"/>
  <c r="E528" i="2"/>
  <c r="B528" i="2" s="1"/>
  <c r="E529" i="2"/>
  <c r="E530" i="2"/>
  <c r="E531" i="2"/>
  <c r="E532" i="2"/>
  <c r="B532" i="2" s="1"/>
  <c r="E533" i="2"/>
  <c r="E534" i="2"/>
  <c r="E535" i="2"/>
  <c r="E536" i="2"/>
  <c r="E537" i="2"/>
  <c r="E538" i="2"/>
  <c r="E539" i="2"/>
  <c r="E540" i="2"/>
  <c r="E541" i="2"/>
  <c r="E542" i="2"/>
  <c r="E543" i="2"/>
  <c r="E544" i="2"/>
  <c r="B544" i="2" s="1"/>
  <c r="E545" i="2"/>
  <c r="E546" i="2"/>
  <c r="E547" i="2"/>
  <c r="E548" i="2"/>
  <c r="E549" i="2"/>
  <c r="E550" i="2"/>
  <c r="E551" i="2"/>
  <c r="E552" i="2"/>
  <c r="E553" i="2"/>
  <c r="E554" i="2"/>
  <c r="E555" i="2"/>
  <c r="E556" i="2"/>
  <c r="E557" i="2"/>
  <c r="E558" i="2"/>
  <c r="E559" i="2"/>
  <c r="E560" i="2"/>
  <c r="B560" i="2" s="1"/>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B679" i="2" s="1"/>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B743" i="2" s="1"/>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B807" i="2" s="1"/>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69" i="2"/>
  <c r="E51" i="2"/>
  <c r="E52" i="2"/>
  <c r="E53" i="2"/>
  <c r="E54" i="2"/>
  <c r="E55" i="2"/>
  <c r="E56" i="2"/>
  <c r="D57" i="4" s="1"/>
  <c r="E57" i="2"/>
  <c r="E58" i="2"/>
  <c r="E59" i="2"/>
  <c r="E60" i="2"/>
  <c r="E61" i="2"/>
  <c r="E62" i="2"/>
  <c r="E63" i="2"/>
  <c r="E64" i="2"/>
  <c r="E65" i="2"/>
  <c r="E66" i="2"/>
  <c r="E67" i="2"/>
  <c r="E68" i="2"/>
  <c r="E24" i="2"/>
  <c r="E25" i="2"/>
  <c r="E26" i="2"/>
  <c r="E27" i="2"/>
  <c r="D28" i="4" s="1"/>
  <c r="E28" i="2"/>
  <c r="E29" i="2"/>
  <c r="E30" i="2"/>
  <c r="E31" i="2"/>
  <c r="E32" i="2"/>
  <c r="E33" i="2"/>
  <c r="E34" i="2"/>
  <c r="E35" i="2"/>
  <c r="E36" i="2"/>
  <c r="E37" i="2"/>
  <c r="E38" i="2"/>
  <c r="E39" i="2"/>
  <c r="E40" i="2"/>
  <c r="E41" i="2"/>
  <c r="E42" i="2"/>
  <c r="E43" i="2"/>
  <c r="E44" i="2"/>
  <c r="E45" i="2"/>
  <c r="E46" i="2"/>
  <c r="E47" i="2"/>
  <c r="E48" i="2"/>
  <c r="D49" i="4" s="1"/>
  <c r="E49" i="2"/>
  <c r="E50" i="2"/>
  <c r="E3" i="2"/>
  <c r="E4" i="2"/>
  <c r="E5" i="2"/>
  <c r="E6" i="2"/>
  <c r="E7" i="2"/>
  <c r="E8" i="2"/>
  <c r="E9" i="2"/>
  <c r="E10" i="2"/>
  <c r="E11" i="2"/>
  <c r="E12" i="2"/>
  <c r="E13" i="2"/>
  <c r="E14" i="2"/>
  <c r="E15" i="2"/>
  <c r="E16" i="2"/>
  <c r="D17" i="4" s="1"/>
  <c r="E17" i="2"/>
  <c r="E18" i="2"/>
  <c r="E19" i="2"/>
  <c r="D20" i="4" s="1"/>
  <c r="E20" i="2"/>
  <c r="D21" i="4" s="1"/>
  <c r="E21" i="2"/>
  <c r="E22" i="2"/>
  <c r="D23" i="4" s="1"/>
  <c r="E23" i="2"/>
  <c r="D24" i="4" s="1"/>
  <c r="D19" i="4" l="1"/>
  <c r="D11" i="4"/>
  <c r="D43" i="4"/>
  <c r="D35" i="4"/>
  <c r="D27" i="4"/>
  <c r="D56" i="4"/>
  <c r="D12" i="4"/>
  <c r="D36" i="4"/>
  <c r="D18" i="4"/>
  <c r="D10" i="4"/>
  <c r="D50" i="4"/>
  <c r="D42" i="4"/>
  <c r="D34" i="4"/>
  <c r="D55" i="4"/>
  <c r="D33" i="4"/>
  <c r="D54" i="4"/>
  <c r="D8" i="4"/>
  <c r="D48" i="4"/>
  <c r="D40" i="4"/>
  <c r="D32" i="4"/>
  <c r="D61" i="4"/>
  <c r="D53" i="4"/>
  <c r="D9" i="4"/>
  <c r="D41" i="4"/>
  <c r="D16" i="4"/>
  <c r="D15" i="4"/>
  <c r="D7" i="4"/>
  <c r="D47" i="4"/>
  <c r="D39" i="4"/>
  <c r="D31" i="4"/>
  <c r="D60" i="4"/>
  <c r="D22" i="4"/>
  <c r="D14" i="4"/>
  <c r="D6" i="4"/>
  <c r="D46" i="4"/>
  <c r="D38" i="4"/>
  <c r="D30" i="4"/>
  <c r="D59" i="4"/>
  <c r="D13" i="4"/>
  <c r="D37" i="4"/>
  <c r="D29" i="4"/>
  <c r="D58" i="4"/>
  <c r="D26" i="4"/>
  <c r="D52" i="4"/>
  <c r="D45" i="4"/>
  <c r="B10" i="2"/>
  <c r="B21" i="2"/>
  <c r="B5" i="2"/>
  <c r="B20" i="2"/>
  <c r="B12" i="2"/>
  <c r="B4" i="2"/>
  <c r="B19" i="2"/>
  <c r="B11" i="2"/>
  <c r="B3" i="2"/>
  <c r="B18" i="2"/>
  <c r="B55" i="2"/>
  <c r="B836" i="2"/>
  <c r="B812" i="2"/>
  <c r="B764" i="2"/>
  <c r="B700" i="2"/>
  <c r="B676" i="2"/>
  <c r="B652" i="2"/>
  <c r="B628" i="2"/>
  <c r="B604" i="2"/>
  <c r="B580" i="2"/>
  <c r="B556" i="2"/>
  <c r="B548" i="2"/>
  <c r="B540" i="2"/>
  <c r="B844" i="2"/>
  <c r="B820" i="2"/>
  <c r="B796" i="2"/>
  <c r="B772" i="2"/>
  <c r="B748" i="2"/>
  <c r="B724" i="2"/>
  <c r="B708" i="2"/>
  <c r="B684" i="2"/>
  <c r="B668" i="2"/>
  <c r="B644" i="2"/>
  <c r="B620" i="2"/>
  <c r="B596" i="2"/>
  <c r="B572" i="2"/>
  <c r="B17" i="2"/>
  <c r="B828" i="2"/>
  <c r="B804" i="2"/>
  <c r="B780" i="2"/>
  <c r="B756" i="2"/>
  <c r="B740" i="2"/>
  <c r="B716" i="2"/>
  <c r="B660" i="2"/>
  <c r="B636" i="2"/>
  <c r="B612" i="2"/>
  <c r="B588" i="2"/>
  <c r="B564" i="2"/>
  <c r="B9" i="2"/>
  <c r="B16" i="2"/>
  <c r="B8" i="2"/>
  <c r="B63" i="2"/>
  <c r="B852" i="2"/>
  <c r="B13" i="2"/>
  <c r="B851" i="2"/>
  <c r="B843" i="2"/>
  <c r="B835" i="2"/>
  <c r="B827" i="2"/>
  <c r="B819" i="2"/>
  <c r="B811" i="2"/>
  <c r="B803" i="2"/>
  <c r="B795" i="2"/>
  <c r="B787" i="2"/>
  <c r="B779" i="2"/>
  <c r="B771" i="2"/>
  <c r="B763" i="2"/>
  <c r="B755" i="2"/>
  <c r="B747" i="2"/>
  <c r="B739" i="2"/>
  <c r="B731" i="2"/>
  <c r="B723" i="2"/>
  <c r="B715" i="2"/>
  <c r="B707" i="2"/>
  <c r="B699" i="2"/>
  <c r="B683" i="2"/>
  <c r="B675" i="2"/>
  <c r="B667" i="2"/>
  <c r="B659" i="2"/>
  <c r="B651" i="2"/>
  <c r="B643" i="2"/>
  <c r="B635" i="2"/>
  <c r="B627" i="2"/>
  <c r="B239" i="2"/>
  <c r="B231" i="2"/>
  <c r="B223" i="2"/>
  <c r="B215" i="2"/>
  <c r="B207" i="2"/>
  <c r="B199" i="2"/>
  <c r="B191" i="2"/>
  <c r="B183" i="2"/>
  <c r="B175" i="2"/>
  <c r="B167" i="2"/>
  <c r="B159" i="2"/>
  <c r="B151" i="2"/>
  <c r="B143" i="2"/>
  <c r="B135" i="2"/>
  <c r="B127" i="2"/>
  <c r="B119" i="2"/>
  <c r="B111" i="2"/>
  <c r="B103" i="2"/>
  <c r="B95" i="2"/>
  <c r="B87" i="2"/>
  <c r="B79" i="2"/>
  <c r="B71" i="2"/>
  <c r="B858" i="2"/>
  <c r="B850" i="2"/>
  <c r="B842" i="2"/>
  <c r="B834" i="2"/>
  <c r="B826" i="2"/>
  <c r="B818" i="2"/>
  <c r="B810" i="2"/>
  <c r="B802" i="2"/>
  <c r="B794" i="2"/>
  <c r="B786" i="2"/>
  <c r="B778" i="2"/>
  <c r="B770" i="2"/>
  <c r="B762" i="2"/>
  <c r="B754" i="2"/>
  <c r="B746" i="2"/>
  <c r="B738" i="2"/>
  <c r="B730" i="2"/>
  <c r="B722" i="2"/>
  <c r="B714" i="2"/>
  <c r="B706" i="2"/>
  <c r="B698" i="2"/>
  <c r="B690" i="2"/>
  <c r="B682" i="2"/>
  <c r="B674" i="2"/>
  <c r="B666" i="2"/>
  <c r="B658" i="2"/>
  <c r="B650" i="2"/>
  <c r="B642" i="2"/>
  <c r="B634" i="2"/>
  <c r="B626" i="2"/>
  <c r="B618" i="2"/>
  <c r="B610" i="2"/>
  <c r="B602" i="2"/>
  <c r="B594" i="2"/>
  <c r="B586" i="2"/>
  <c r="B578" i="2"/>
  <c r="B570" i="2"/>
  <c r="B562" i="2"/>
  <c r="B554" i="2"/>
  <c r="B263" i="2"/>
  <c r="B681" i="2"/>
  <c r="B664" i="2"/>
  <c r="B624" i="2"/>
  <c r="B608" i="2"/>
  <c r="B592" i="2"/>
  <c r="B576" i="2"/>
  <c r="B855" i="2"/>
  <c r="B847" i="2"/>
  <c r="B839" i="2"/>
  <c r="B831" i="2"/>
  <c r="B815" i="2"/>
  <c r="B799" i="2"/>
  <c r="B791" i="2"/>
  <c r="B783" i="2"/>
  <c r="B775" i="2"/>
  <c r="B767" i="2"/>
  <c r="B759" i="2"/>
  <c r="B751" i="2"/>
  <c r="B735" i="2"/>
  <c r="B727" i="2"/>
  <c r="B719" i="2"/>
  <c r="B711" i="2"/>
  <c r="B703" i="2"/>
  <c r="B695" i="2"/>
  <c r="B687" i="2"/>
  <c r="B671" i="2"/>
  <c r="B663" i="2"/>
  <c r="B655" i="2"/>
  <c r="B647" i="2"/>
  <c r="B639" i="2"/>
  <c r="B631" i="2"/>
  <c r="B623" i="2"/>
  <c r="B615" i="2"/>
  <c r="B607" i="2"/>
  <c r="B599" i="2"/>
  <c r="B591" i="2"/>
  <c r="B583" i="2"/>
  <c r="B575" i="2"/>
  <c r="B567" i="2"/>
  <c r="B559" i="2"/>
  <c r="B551" i="2"/>
  <c r="B543" i="2"/>
  <c r="B535" i="2"/>
  <c r="B527" i="2"/>
  <c r="B519" i="2"/>
  <c r="B503" i="2"/>
  <c r="B495" i="2"/>
  <c r="B487" i="2"/>
  <c r="B479" i="2"/>
  <c r="B471" i="2"/>
  <c r="B463" i="2"/>
  <c r="B455" i="2"/>
  <c r="B447" i="2"/>
  <c r="B439" i="2"/>
  <c r="B431" i="2"/>
  <c r="B423" i="2"/>
  <c r="B415" i="2"/>
  <c r="B407" i="2"/>
  <c r="B399" i="2"/>
  <c r="B391" i="2"/>
  <c r="B383" i="2"/>
  <c r="B375" i="2"/>
  <c r="B367" i="2"/>
  <c r="B359" i="2"/>
  <c r="B351" i="2"/>
  <c r="B343" i="2"/>
  <c r="B335" i="2"/>
  <c r="B327" i="2"/>
  <c r="B319" i="2"/>
  <c r="B311" i="2"/>
  <c r="B854" i="2"/>
  <c r="B846" i="2"/>
  <c r="B838" i="2"/>
  <c r="B830" i="2"/>
  <c r="B822" i="2"/>
  <c r="B814" i="2"/>
  <c r="B806" i="2"/>
  <c r="B798" i="2"/>
  <c r="B790" i="2"/>
  <c r="B782" i="2"/>
  <c r="B774" i="2"/>
  <c r="B766" i="2"/>
  <c r="B758" i="2"/>
  <c r="B750" i="2"/>
  <c r="B742" i="2"/>
  <c r="B734" i="2"/>
  <c r="B726" i="2"/>
  <c r="B718" i="2"/>
  <c r="B710" i="2"/>
  <c r="B861" i="2"/>
  <c r="B853" i="2"/>
  <c r="B845" i="2"/>
  <c r="B837" i="2"/>
  <c r="B829" i="2"/>
  <c r="B821" i="2"/>
  <c r="B813" i="2"/>
  <c r="B805" i="2"/>
  <c r="B797" i="2"/>
  <c r="B789" i="2"/>
  <c r="B781" i="2"/>
  <c r="B773" i="2"/>
  <c r="B765" i="2"/>
  <c r="B757" i="2"/>
  <c r="B749" i="2"/>
  <c r="B741" i="2"/>
  <c r="B733" i="2"/>
  <c r="B725" i="2"/>
  <c r="B717" i="2"/>
  <c r="B709" i="2"/>
  <c r="B701" i="2"/>
  <c r="B693" i="2"/>
  <c r="B685" i="2"/>
  <c r="B677" i="2"/>
  <c r="B669" i="2"/>
  <c r="B661" i="2"/>
  <c r="B653" i="2"/>
  <c r="B645" i="2"/>
  <c r="B637" i="2"/>
  <c r="B613" i="2"/>
  <c r="B516" i="2"/>
  <c r="B508" i="2"/>
  <c r="B546" i="2"/>
  <c r="B538" i="2"/>
  <c r="B530" i="2"/>
  <c r="B522" i="2"/>
  <c r="B514" i="2"/>
  <c r="C823" i="2"/>
  <c r="A823" i="2" s="1"/>
  <c r="C511" i="2"/>
  <c r="A511" i="2" s="1"/>
  <c r="B39" i="2"/>
  <c r="B52" i="2"/>
  <c r="B206" i="2"/>
  <c r="B166" i="2"/>
  <c r="B118" i="2"/>
  <c r="B857" i="2"/>
  <c r="B817" i="2"/>
  <c r="B777" i="2"/>
  <c r="B737" i="2"/>
  <c r="B705" i="2"/>
  <c r="B641" i="2"/>
  <c r="B609" i="2"/>
  <c r="B569" i="2"/>
  <c r="B537" i="2"/>
  <c r="B505" i="2"/>
  <c r="B465" i="2"/>
  <c r="B425" i="2"/>
  <c r="B393" i="2"/>
  <c r="B337" i="2"/>
  <c r="B22" i="2"/>
  <c r="B46" i="2"/>
  <c r="B51" i="2"/>
  <c r="B221" i="2"/>
  <c r="B165" i="2"/>
  <c r="B117" i="2"/>
  <c r="B93" i="2"/>
  <c r="B848" i="2"/>
  <c r="B808" i="2"/>
  <c r="B776" i="2"/>
  <c r="B744" i="2"/>
  <c r="B696" i="2"/>
  <c r="B648" i="2"/>
  <c r="B552" i="2"/>
  <c r="B504" i="2"/>
  <c r="B408" i="2"/>
  <c r="B23" i="2"/>
  <c r="B31" i="2"/>
  <c r="B230" i="2"/>
  <c r="B190" i="2"/>
  <c r="B150" i="2"/>
  <c r="B110" i="2"/>
  <c r="B78" i="2"/>
  <c r="B303" i="2"/>
  <c r="B287" i="2"/>
  <c r="B247" i="2"/>
  <c r="B785" i="2"/>
  <c r="B745" i="2"/>
  <c r="B377" i="2"/>
  <c r="B313" i="2"/>
  <c r="B30" i="2"/>
  <c r="B229" i="2"/>
  <c r="B173" i="2"/>
  <c r="B125" i="2"/>
  <c r="B77" i="2"/>
  <c r="B736" i="2"/>
  <c r="B704" i="2"/>
  <c r="B640" i="2"/>
  <c r="B7" i="2"/>
  <c r="B60" i="2"/>
  <c r="B214" i="2"/>
  <c r="B174" i="2"/>
  <c r="B142" i="2"/>
  <c r="B134" i="2"/>
  <c r="B86" i="2"/>
  <c r="B841" i="2"/>
  <c r="B793" i="2"/>
  <c r="B753" i="2"/>
  <c r="B721" i="2"/>
  <c r="B697" i="2"/>
  <c r="B657" i="2"/>
  <c r="B625" i="2"/>
  <c r="B593" i="2"/>
  <c r="B553" i="2"/>
  <c r="B513" i="2"/>
  <c r="B473" i="2"/>
  <c r="B441" i="2"/>
  <c r="B401" i="2"/>
  <c r="B361" i="2"/>
  <c r="B329" i="2"/>
  <c r="B6" i="2"/>
  <c r="B67" i="2"/>
  <c r="B213" i="2"/>
  <c r="B189" i="2"/>
  <c r="B149" i="2"/>
  <c r="B101" i="2"/>
  <c r="B310" i="2"/>
  <c r="B294" i="2"/>
  <c r="B246" i="2"/>
  <c r="B832" i="2"/>
  <c r="B792" i="2"/>
  <c r="B768" i="2"/>
  <c r="B720" i="2"/>
  <c r="B680" i="2"/>
  <c r="B536" i="2"/>
  <c r="B488" i="2"/>
  <c r="B456" i="2"/>
  <c r="B424" i="2"/>
  <c r="B376" i="2"/>
  <c r="B352" i="2"/>
  <c r="B336" i="2"/>
  <c r="B47" i="2"/>
  <c r="B68" i="2"/>
  <c r="B222" i="2"/>
  <c r="B182" i="2"/>
  <c r="B126" i="2"/>
  <c r="B94" i="2"/>
  <c r="B70" i="2"/>
  <c r="B295" i="2"/>
  <c r="B279" i="2"/>
  <c r="B271" i="2"/>
  <c r="B255" i="2"/>
  <c r="B833" i="2"/>
  <c r="B801" i="2"/>
  <c r="B761" i="2"/>
  <c r="B729" i="2"/>
  <c r="B689" i="2"/>
  <c r="B649" i="2"/>
  <c r="B617" i="2"/>
  <c r="B577" i="2"/>
  <c r="B529" i="2"/>
  <c r="B489" i="2"/>
  <c r="B449" i="2"/>
  <c r="B409" i="2"/>
  <c r="B369" i="2"/>
  <c r="B321" i="2"/>
  <c r="B14" i="2"/>
  <c r="B59" i="2"/>
  <c r="B205" i="2"/>
  <c r="B181" i="2"/>
  <c r="B141" i="2"/>
  <c r="B109" i="2"/>
  <c r="B85" i="2"/>
  <c r="B302" i="2"/>
  <c r="B286" i="2"/>
  <c r="B278" i="2"/>
  <c r="B254" i="2"/>
  <c r="B840" i="2"/>
  <c r="B800" i="2"/>
  <c r="B760" i="2"/>
  <c r="B728" i="2"/>
  <c r="B688" i="2"/>
  <c r="B632" i="2"/>
  <c r="B600" i="2"/>
  <c r="B568" i="2"/>
  <c r="B472" i="2"/>
  <c r="B448" i="2"/>
  <c r="B416" i="2"/>
  <c r="B384" i="2"/>
  <c r="B344" i="2"/>
  <c r="B312" i="2"/>
  <c r="B15" i="2"/>
  <c r="B238" i="2"/>
  <c r="B198" i="2"/>
  <c r="B158" i="2"/>
  <c r="B102" i="2"/>
  <c r="B849" i="2"/>
  <c r="B809" i="2"/>
  <c r="B769" i="2"/>
  <c r="B713" i="2"/>
  <c r="B665" i="2"/>
  <c r="B633" i="2"/>
  <c r="B585" i="2"/>
  <c r="B545" i="2"/>
  <c r="B497" i="2"/>
  <c r="B457" i="2"/>
  <c r="B417" i="2"/>
  <c r="B385" i="2"/>
  <c r="B345" i="2"/>
  <c r="B38" i="2"/>
  <c r="B237" i="2"/>
  <c r="B197" i="2"/>
  <c r="B157" i="2"/>
  <c r="B133" i="2"/>
  <c r="B856" i="2"/>
  <c r="B784" i="2"/>
  <c r="B752" i="2"/>
  <c r="B712" i="2"/>
  <c r="B656" i="2"/>
  <c r="B616" i="2"/>
  <c r="B584" i="2"/>
  <c r="B496" i="2"/>
  <c r="B464" i="2"/>
  <c r="B432" i="2"/>
  <c r="B392" i="2"/>
  <c r="B360" i="2"/>
  <c r="B328" i="2"/>
  <c r="B601" i="2"/>
  <c r="B561" i="2"/>
  <c r="B521" i="2"/>
  <c r="B481" i="2"/>
  <c r="B433" i="2"/>
  <c r="B353" i="2"/>
  <c r="B262" i="2"/>
  <c r="B816" i="2"/>
  <c r="B520" i="2"/>
  <c r="B480" i="2"/>
  <c r="B440" i="2"/>
  <c r="B400" i="2"/>
  <c r="B368" i="2"/>
  <c r="B320" i="2"/>
  <c r="B29" i="2"/>
  <c r="B228" i="2"/>
  <c r="B180" i="2"/>
  <c r="B132" i="2"/>
  <c r="B92" i="2"/>
  <c r="B285" i="2"/>
  <c r="B64" i="2"/>
  <c r="B226" i="2"/>
  <c r="B202" i="2"/>
  <c r="B170" i="2"/>
  <c r="B146" i="2"/>
  <c r="B122" i="2"/>
  <c r="B98" i="2"/>
  <c r="B307" i="2"/>
  <c r="B283" i="2"/>
  <c r="B42" i="2"/>
  <c r="B233" i="2"/>
  <c r="B209" i="2"/>
  <c r="B185" i="2"/>
  <c r="B161" i="2"/>
  <c r="B129" i="2"/>
  <c r="B105" i="2"/>
  <c r="B81" i="2"/>
  <c r="B298" i="2"/>
  <c r="B290" i="2"/>
  <c r="B274" i="2"/>
  <c r="B250" i="2"/>
  <c r="B49" i="2"/>
  <c r="B41" i="2"/>
  <c r="B33" i="2"/>
  <c r="B25" i="2"/>
  <c r="B62" i="2"/>
  <c r="B54" i="2"/>
  <c r="B240" i="2"/>
  <c r="B232" i="2"/>
  <c r="B224" i="2"/>
  <c r="B216" i="2"/>
  <c r="B208" i="2"/>
  <c r="B200" i="2"/>
  <c r="B192" i="2"/>
  <c r="B184" i="2"/>
  <c r="B176" i="2"/>
  <c r="B168" i="2"/>
  <c r="B160" i="2"/>
  <c r="B152" i="2"/>
  <c r="B144" i="2"/>
  <c r="B136" i="2"/>
  <c r="B128" i="2"/>
  <c r="B120" i="2"/>
  <c r="B112" i="2"/>
  <c r="B104" i="2"/>
  <c r="B96" i="2"/>
  <c r="B88" i="2"/>
  <c r="B80" i="2"/>
  <c r="B72" i="2"/>
  <c r="B305" i="2"/>
  <c r="B297" i="2"/>
  <c r="B289" i="2"/>
  <c r="B281" i="2"/>
  <c r="B273" i="2"/>
  <c r="B265" i="2"/>
  <c r="B257" i="2"/>
  <c r="B249" i="2"/>
  <c r="C859" i="2"/>
  <c r="A859" i="2" s="1"/>
  <c r="C691" i="2"/>
  <c r="A691" i="2" s="1"/>
  <c r="B619" i="2"/>
  <c r="B611" i="2"/>
  <c r="B603" i="2"/>
  <c r="B595" i="2"/>
  <c r="B587" i="2"/>
  <c r="B579" i="2"/>
  <c r="B571" i="2"/>
  <c r="B555" i="2"/>
  <c r="B547" i="2"/>
  <c r="B539" i="2"/>
  <c r="B531" i="2"/>
  <c r="B523" i="2"/>
  <c r="B515" i="2"/>
  <c r="B507" i="2"/>
  <c r="B499" i="2"/>
  <c r="B491" i="2"/>
  <c r="B483" i="2"/>
  <c r="B475" i="2"/>
  <c r="B467" i="2"/>
  <c r="B459" i="2"/>
  <c r="B451" i="2"/>
  <c r="B443" i="2"/>
  <c r="B435" i="2"/>
  <c r="B427" i="2"/>
  <c r="B419" i="2"/>
  <c r="B411" i="2"/>
  <c r="B403" i="2"/>
  <c r="B395" i="2"/>
  <c r="B387" i="2"/>
  <c r="B379" i="2"/>
  <c r="B371" i="2"/>
  <c r="B363" i="2"/>
  <c r="B355" i="2"/>
  <c r="B347" i="2"/>
  <c r="B339" i="2"/>
  <c r="B331" i="2"/>
  <c r="B323" i="2"/>
  <c r="B315" i="2"/>
  <c r="B66" i="2"/>
  <c r="B220" i="2"/>
  <c r="B172" i="2"/>
  <c r="B124" i="2"/>
  <c r="B76" i="2"/>
  <c r="B277" i="2"/>
  <c r="B27" i="2"/>
  <c r="B242" i="2"/>
  <c r="B210" i="2"/>
  <c r="B178" i="2"/>
  <c r="B162" i="2"/>
  <c r="B138" i="2"/>
  <c r="B106" i="2"/>
  <c r="B82" i="2"/>
  <c r="B299" i="2"/>
  <c r="B275" i="2"/>
  <c r="B50" i="2"/>
  <c r="B34" i="2"/>
  <c r="B26" i="2"/>
  <c r="B241" i="2"/>
  <c r="B217" i="2"/>
  <c r="B193" i="2"/>
  <c r="B169" i="2"/>
  <c r="B153" i="2"/>
  <c r="B137" i="2"/>
  <c r="B113" i="2"/>
  <c r="B89" i="2"/>
  <c r="B306" i="2"/>
  <c r="B282" i="2"/>
  <c r="B266" i="2"/>
  <c r="B258" i="2"/>
  <c r="B48" i="2"/>
  <c r="B40" i="2"/>
  <c r="B32" i="2"/>
  <c r="B24" i="2"/>
  <c r="B61" i="2"/>
  <c r="B53" i="2"/>
  <c r="B304" i="2"/>
  <c r="B296" i="2"/>
  <c r="B288" i="2"/>
  <c r="B280" i="2"/>
  <c r="B272" i="2"/>
  <c r="B264" i="2"/>
  <c r="B256" i="2"/>
  <c r="B248" i="2"/>
  <c r="B506" i="2"/>
  <c r="B498" i="2"/>
  <c r="B490" i="2"/>
  <c r="B482" i="2"/>
  <c r="B474" i="2"/>
  <c r="B466" i="2"/>
  <c r="B458" i="2"/>
  <c r="B450" i="2"/>
  <c r="B442" i="2"/>
  <c r="B434" i="2"/>
  <c r="B426" i="2"/>
  <c r="B418" i="2"/>
  <c r="B410" i="2"/>
  <c r="B402" i="2"/>
  <c r="B394" i="2"/>
  <c r="B386" i="2"/>
  <c r="B378" i="2"/>
  <c r="B370" i="2"/>
  <c r="B362" i="2"/>
  <c r="B354" i="2"/>
  <c r="B346" i="2"/>
  <c r="B338" i="2"/>
  <c r="B330" i="2"/>
  <c r="B322" i="2"/>
  <c r="B314" i="2"/>
  <c r="B45" i="2"/>
  <c r="B69" i="2"/>
  <c r="B196" i="2"/>
  <c r="B156" i="2"/>
  <c r="B140" i="2"/>
  <c r="B84" i="2"/>
  <c r="B293" i="2"/>
  <c r="B269" i="2"/>
  <c r="B253" i="2"/>
  <c r="B245" i="2"/>
  <c r="B58" i="2"/>
  <c r="B204" i="2"/>
  <c r="B116" i="2"/>
  <c r="B44" i="2"/>
  <c r="B36" i="2"/>
  <c r="B28" i="2"/>
  <c r="B65" i="2"/>
  <c r="B57" i="2"/>
  <c r="B243" i="2"/>
  <c r="B235" i="2"/>
  <c r="B227" i="2"/>
  <c r="B219" i="2"/>
  <c r="B211" i="2"/>
  <c r="B203" i="2"/>
  <c r="B195" i="2"/>
  <c r="B187" i="2"/>
  <c r="B179" i="2"/>
  <c r="B171" i="2"/>
  <c r="B163" i="2"/>
  <c r="B155" i="2"/>
  <c r="B147" i="2"/>
  <c r="B139" i="2"/>
  <c r="B131" i="2"/>
  <c r="B123" i="2"/>
  <c r="B115" i="2"/>
  <c r="B107" i="2"/>
  <c r="B99" i="2"/>
  <c r="B91" i="2"/>
  <c r="B83" i="2"/>
  <c r="B75" i="2"/>
  <c r="B308" i="2"/>
  <c r="B300" i="2"/>
  <c r="B292" i="2"/>
  <c r="B284" i="2"/>
  <c r="B276" i="2"/>
  <c r="B268" i="2"/>
  <c r="B260" i="2"/>
  <c r="B252" i="2"/>
  <c r="B244" i="2"/>
  <c r="B702" i="2"/>
  <c r="B694" i="2"/>
  <c r="B686" i="2"/>
  <c r="B678" i="2"/>
  <c r="B670" i="2"/>
  <c r="B662" i="2"/>
  <c r="B654" i="2"/>
  <c r="B646" i="2"/>
  <c r="B638" i="2"/>
  <c r="B630" i="2"/>
  <c r="B622" i="2"/>
  <c r="B614" i="2"/>
  <c r="B606" i="2"/>
  <c r="B598" i="2"/>
  <c r="B590" i="2"/>
  <c r="B582" i="2"/>
  <c r="B574" i="2"/>
  <c r="B566" i="2"/>
  <c r="B558" i="2"/>
  <c r="B550" i="2"/>
  <c r="B542" i="2"/>
  <c r="B534" i="2"/>
  <c r="B526" i="2"/>
  <c r="B518" i="2"/>
  <c r="B510" i="2"/>
  <c r="B502" i="2"/>
  <c r="B494" i="2"/>
  <c r="B486" i="2"/>
  <c r="B478" i="2"/>
  <c r="B470" i="2"/>
  <c r="B462" i="2"/>
  <c r="B454" i="2"/>
  <c r="B446" i="2"/>
  <c r="B438" i="2"/>
  <c r="B430" i="2"/>
  <c r="B414" i="2"/>
  <c r="B398" i="2"/>
  <c r="B390" i="2"/>
  <c r="B382" i="2"/>
  <c r="B374" i="2"/>
  <c r="B366" i="2"/>
  <c r="B358" i="2"/>
  <c r="B350" i="2"/>
  <c r="B342" i="2"/>
  <c r="B334" i="2"/>
  <c r="B326" i="2"/>
  <c r="B318" i="2"/>
  <c r="A3" i="2"/>
  <c r="B37" i="2"/>
  <c r="B212" i="2"/>
  <c r="B164" i="2"/>
  <c r="B108" i="2"/>
  <c r="B309" i="2"/>
  <c r="B261" i="2"/>
  <c r="B43" i="2"/>
  <c r="B56" i="2"/>
  <c r="B218" i="2"/>
  <c r="B186" i="2"/>
  <c r="B154" i="2"/>
  <c r="B114" i="2"/>
  <c r="B90" i="2"/>
  <c r="B74" i="2"/>
  <c r="B291" i="2"/>
  <c r="B267" i="2"/>
  <c r="B259" i="2"/>
  <c r="B251" i="2"/>
  <c r="B629" i="2"/>
  <c r="B621" i="2"/>
  <c r="B605" i="2"/>
  <c r="B597" i="2"/>
  <c r="B589" i="2"/>
  <c r="B581" i="2"/>
  <c r="B573" i="2"/>
  <c r="B565" i="2"/>
  <c r="B557" i="2"/>
  <c r="B549" i="2"/>
  <c r="B541" i="2"/>
  <c r="B533" i="2"/>
  <c r="B525" i="2"/>
  <c r="B517" i="2"/>
  <c r="B509" i="2"/>
  <c r="B501" i="2"/>
  <c r="B493" i="2"/>
  <c r="B485" i="2"/>
  <c r="B477" i="2"/>
  <c r="B469" i="2"/>
  <c r="B461" i="2"/>
  <c r="B453" i="2"/>
  <c r="B445" i="2"/>
  <c r="B437" i="2"/>
  <c r="B429" i="2"/>
  <c r="C421" i="2"/>
  <c r="A421" i="2" s="1"/>
  <c r="B413" i="2"/>
  <c r="B405" i="2"/>
  <c r="B397" i="2"/>
  <c r="B389" i="2"/>
  <c r="B381" i="2"/>
  <c r="C373" i="2"/>
  <c r="B365" i="2"/>
  <c r="B357" i="2"/>
  <c r="B349" i="2"/>
  <c r="B341" i="2"/>
  <c r="B333" i="2"/>
  <c r="B325" i="2"/>
  <c r="B317" i="2"/>
  <c r="C666" i="2"/>
  <c r="A666" i="2" s="1"/>
  <c r="B236" i="2"/>
  <c r="B188" i="2"/>
  <c r="B148" i="2"/>
  <c r="B100" i="2"/>
  <c r="B301" i="2"/>
  <c r="B35" i="2"/>
  <c r="B234" i="2"/>
  <c r="B194" i="2"/>
  <c r="B130" i="2"/>
  <c r="B225" i="2"/>
  <c r="B201" i="2"/>
  <c r="B177" i="2"/>
  <c r="B145" i="2"/>
  <c r="B121" i="2"/>
  <c r="B97" i="2"/>
  <c r="B73" i="2"/>
  <c r="B500" i="2"/>
  <c r="B492" i="2"/>
  <c r="B484" i="2"/>
  <c r="B476" i="2"/>
  <c r="B468" i="2"/>
  <c r="B460" i="2"/>
  <c r="B452" i="2"/>
  <c r="B444" i="2"/>
  <c r="B436" i="2"/>
  <c r="B428" i="2"/>
  <c r="B420" i="2"/>
  <c r="B412" i="2"/>
  <c r="B404" i="2"/>
  <c r="B396" i="2"/>
  <c r="B388" i="2"/>
  <c r="B380" i="2"/>
  <c r="B372" i="2"/>
  <c r="B364" i="2"/>
  <c r="B356" i="2"/>
  <c r="B348" i="2"/>
  <c r="B340" i="2"/>
  <c r="B332" i="2"/>
  <c r="B324" i="2"/>
  <c r="B316" i="2"/>
  <c r="C402" i="2"/>
  <c r="C403" i="2" s="1"/>
  <c r="A403" i="2" s="1"/>
  <c r="C672" i="2"/>
  <c r="A672" i="2" s="1"/>
  <c r="C725" i="2"/>
  <c r="A725" i="2" s="1"/>
  <c r="C160" i="2"/>
  <c r="A160" i="2" s="1"/>
  <c r="C788" i="2"/>
  <c r="A788" i="2" s="1"/>
  <c r="C732" i="2"/>
  <c r="A732" i="2" s="1"/>
  <c r="C63" i="2"/>
  <c r="A63" i="2" s="1"/>
  <c r="B512" i="2"/>
  <c r="C243" i="2"/>
  <c r="C44" i="2"/>
  <c r="C305" i="2"/>
  <c r="A305" i="2" s="1"/>
  <c r="C796" i="2"/>
  <c r="A796" i="2" s="1"/>
  <c r="C626" i="2"/>
  <c r="C396" i="2"/>
  <c r="B860" i="2"/>
  <c r="B788" i="2"/>
  <c r="B732" i="2"/>
  <c r="B692" i="2"/>
  <c r="B511" i="2"/>
  <c r="B373" i="2"/>
  <c r="C264" i="2"/>
  <c r="C133" i="2"/>
  <c r="C23" i="2"/>
  <c r="C394" i="2"/>
  <c r="C395" i="2" s="1"/>
  <c r="A395" i="2" s="1"/>
  <c r="B859" i="2"/>
  <c r="B691" i="2"/>
  <c r="B270" i="2"/>
  <c r="C809" i="2"/>
  <c r="C4" i="2"/>
  <c r="C5" i="2" s="1"/>
  <c r="C6" i="2" s="1"/>
  <c r="C7" i="2" s="1"/>
  <c r="C240" i="2"/>
  <c r="A240" i="2" s="1"/>
  <c r="C778" i="2"/>
  <c r="C779" i="2" s="1"/>
  <c r="C712" i="2"/>
  <c r="A712" i="2" s="1"/>
  <c r="C382" i="2"/>
  <c r="B673" i="2"/>
  <c r="B563" i="2"/>
  <c r="B422" i="2"/>
  <c r="C256" i="2"/>
  <c r="C236" i="2"/>
  <c r="C112" i="2"/>
  <c r="A112" i="2" s="1"/>
  <c r="C841" i="2"/>
  <c r="A841" i="2" s="1"/>
  <c r="C497" i="2"/>
  <c r="A497" i="2" s="1"/>
  <c r="B825" i="2"/>
  <c r="B672" i="2"/>
  <c r="B421" i="2"/>
  <c r="C18" i="2"/>
  <c r="C249" i="2"/>
  <c r="C234" i="2"/>
  <c r="C100" i="2"/>
  <c r="C370" i="2"/>
  <c r="B824" i="2"/>
  <c r="C225" i="2"/>
  <c r="C89" i="2"/>
  <c r="C775" i="2"/>
  <c r="A775" i="2" s="1"/>
  <c r="B823" i="2"/>
  <c r="C247" i="2"/>
  <c r="A247" i="2" s="1"/>
  <c r="C81" i="2"/>
  <c r="A81" i="2" s="1"/>
  <c r="C420" i="2"/>
  <c r="A420" i="2" s="1"/>
  <c r="C248" i="2" l="1"/>
  <c r="A248" i="2" s="1"/>
  <c r="A778" i="2"/>
  <c r="C512" i="2"/>
  <c r="A512" i="2" s="1"/>
  <c r="C824" i="2"/>
  <c r="A824" i="2" s="1"/>
  <c r="C860" i="2"/>
  <c r="A860" i="2" s="1"/>
  <c r="C235" i="2"/>
  <c r="A235" i="2" s="1"/>
  <c r="A234" i="2"/>
  <c r="C244" i="2"/>
  <c r="A243" i="2"/>
  <c r="A402" i="2"/>
  <c r="C627" i="2"/>
  <c r="A626" i="2"/>
  <c r="C257" i="2"/>
  <c r="A257" i="2" s="1"/>
  <c r="A256" i="2"/>
  <c r="C134" i="2"/>
  <c r="A134" i="2" s="1"/>
  <c r="A133" i="2"/>
  <c r="C397" i="2"/>
  <c r="A396" i="2"/>
  <c r="C265" i="2"/>
  <c r="A265" i="2" s="1"/>
  <c r="A264" i="2"/>
  <c r="C371" i="2"/>
  <c r="A371" i="2" s="1"/>
  <c r="A370" i="2"/>
  <c r="C810" i="2"/>
  <c r="A809" i="2"/>
  <c r="D25" i="4"/>
  <c r="C374" i="2"/>
  <c r="A374" i="2" s="1"/>
  <c r="A373" i="2"/>
  <c r="C101" i="2"/>
  <c r="A101" i="2" s="1"/>
  <c r="A100" i="2"/>
  <c r="C383" i="2"/>
  <c r="A383" i="2" s="1"/>
  <c r="A382" i="2"/>
  <c r="C45" i="2"/>
  <c r="A44" i="2"/>
  <c r="C90" i="2"/>
  <c r="A89" i="2"/>
  <c r="C250" i="2"/>
  <c r="A249" i="2"/>
  <c r="C226" i="2"/>
  <c r="A226" i="2" s="1"/>
  <c r="A225" i="2"/>
  <c r="C237" i="2"/>
  <c r="A237" i="2" s="1"/>
  <c r="A236" i="2"/>
  <c r="C780" i="2"/>
  <c r="A780" i="2" s="1"/>
  <c r="A779" i="2"/>
  <c r="C692" i="2"/>
  <c r="A692" i="2" s="1"/>
  <c r="A394" i="2"/>
  <c r="D51" i="4"/>
  <c r="D44" i="4"/>
  <c r="D4" i="4"/>
  <c r="C667" i="2"/>
  <c r="C161" i="2"/>
  <c r="A161" i="2" s="1"/>
  <c r="C82" i="2"/>
  <c r="A82" i="2" s="1"/>
  <c r="C776" i="2"/>
  <c r="A776" i="2" s="1"/>
  <c r="C422" i="2"/>
  <c r="A422" i="2" s="1"/>
  <c r="C726" i="2"/>
  <c r="A726" i="2" s="1"/>
  <c r="C842" i="2"/>
  <c r="A842" i="2" s="1"/>
  <c r="C797" i="2"/>
  <c r="A797" i="2" s="1"/>
  <c r="C673" i="2"/>
  <c r="A673" i="2" s="1"/>
  <c r="A4" i="2"/>
  <c r="C19" i="2"/>
  <c r="A18" i="2"/>
  <c r="C64" i="2"/>
  <c r="A64" i="2" s="1"/>
  <c r="C241" i="2"/>
  <c r="A241" i="2" s="1"/>
  <c r="C24" i="2"/>
  <c r="A24" i="2" s="1"/>
  <c r="A23" i="2"/>
  <c r="C733" i="2"/>
  <c r="A733" i="2" s="1"/>
  <c r="A5" i="2"/>
  <c r="C404" i="2"/>
  <c r="A404" i="2" s="1"/>
  <c r="C713" i="2"/>
  <c r="A713" i="2" s="1"/>
  <c r="C8" i="2"/>
  <c r="A7" i="2"/>
  <c r="C306" i="2"/>
  <c r="A306" i="2" s="1"/>
  <c r="A6" i="2"/>
  <c r="C113" i="2"/>
  <c r="A113" i="2" s="1"/>
  <c r="C789" i="2"/>
  <c r="A789" i="2" s="1"/>
  <c r="C498" i="2"/>
  <c r="A498" i="2" s="1"/>
  <c r="C513" i="2" l="1"/>
  <c r="A513" i="2" s="1"/>
  <c r="C266" i="2"/>
  <c r="A266" i="2" s="1"/>
  <c r="C861" i="2"/>
  <c r="A861" i="2" s="1"/>
  <c r="C258" i="2"/>
  <c r="A258" i="2" s="1"/>
  <c r="D3" i="4"/>
  <c r="C238" i="2"/>
  <c r="A238" i="2" s="1"/>
  <c r="C781" i="2"/>
  <c r="A781" i="2" s="1"/>
  <c r="C825" i="2"/>
  <c r="C693" i="2"/>
  <c r="A693" i="2" s="1"/>
  <c r="C135" i="2"/>
  <c r="A135" i="2" s="1"/>
  <c r="C372" i="2"/>
  <c r="A372" i="2" s="1"/>
  <c r="C375" i="2"/>
  <c r="C376" i="2" s="1"/>
  <c r="C162" i="2"/>
  <c r="A162" i="2" s="1"/>
  <c r="C102" i="2"/>
  <c r="A102" i="2" s="1"/>
  <c r="C384" i="2"/>
  <c r="A384" i="2" s="1"/>
  <c r="C46" i="2"/>
  <c r="A45" i="2"/>
  <c r="C628" i="2"/>
  <c r="A627" i="2"/>
  <c r="C227" i="2"/>
  <c r="A227" i="2" s="1"/>
  <c r="C398" i="2"/>
  <c r="A397" i="2"/>
  <c r="C251" i="2"/>
  <c r="A250" i="2"/>
  <c r="C811" i="2"/>
  <c r="A810" i="2"/>
  <c r="C245" i="2"/>
  <c r="A244" i="2"/>
  <c r="C91" i="2"/>
  <c r="A90" i="2"/>
  <c r="C668" i="2"/>
  <c r="A667" i="2"/>
  <c r="C307" i="2"/>
  <c r="A307" i="2" s="1"/>
  <c r="C405" i="2"/>
  <c r="A405" i="2" s="1"/>
  <c r="C25" i="2"/>
  <c r="A25" i="2" s="1"/>
  <c r="C674" i="2"/>
  <c r="A674" i="2" s="1"/>
  <c r="C242" i="2"/>
  <c r="A242" i="2" s="1"/>
  <c r="C777" i="2"/>
  <c r="A777" i="2" s="1"/>
  <c r="C499" i="2"/>
  <c r="A499" i="2" s="1"/>
  <c r="C798" i="2"/>
  <c r="A798" i="2" s="1"/>
  <c r="C727" i="2"/>
  <c r="A727" i="2" s="1"/>
  <c r="C843" i="2"/>
  <c r="A843" i="2" s="1"/>
  <c r="C9" i="2"/>
  <c r="A8" i="2"/>
  <c r="C65" i="2"/>
  <c r="A65" i="2" s="1"/>
  <c r="C423" i="2"/>
  <c r="A423" i="2" s="1"/>
  <c r="C83" i="2"/>
  <c r="A83" i="2" s="1"/>
  <c r="C114" i="2"/>
  <c r="A114" i="2" s="1"/>
  <c r="C714" i="2"/>
  <c r="A714" i="2" s="1"/>
  <c r="C790" i="2"/>
  <c r="A790" i="2" s="1"/>
  <c r="C734" i="2"/>
  <c r="A734" i="2" s="1"/>
  <c r="C20" i="2"/>
  <c r="A19" i="2"/>
  <c r="C514" i="2" l="1"/>
  <c r="A514" i="2" s="1"/>
  <c r="C385" i="2"/>
  <c r="A385" i="2" s="1"/>
  <c r="C259" i="2"/>
  <c r="A259" i="2" s="1"/>
  <c r="C239" i="2"/>
  <c r="A239" i="2" s="1"/>
  <c r="C782" i="2"/>
  <c r="A782" i="2" s="1"/>
  <c r="C267" i="2"/>
  <c r="A267" i="2" s="1"/>
  <c r="C694" i="2"/>
  <c r="A694" i="2" s="1"/>
  <c r="C103" i="2"/>
  <c r="A103" i="2" s="1"/>
  <c r="C136" i="2"/>
  <c r="A136" i="2" s="1"/>
  <c r="A825" i="2"/>
  <c r="C826" i="2"/>
  <c r="C163" i="2"/>
  <c r="A163" i="2" s="1"/>
  <c r="A375" i="2"/>
  <c r="C228" i="2"/>
  <c r="A228" i="2" s="1"/>
  <c r="C812" i="2"/>
  <c r="A811" i="2"/>
  <c r="C399" i="2"/>
  <c r="A398" i="2"/>
  <c r="C669" i="2"/>
  <c r="A668" i="2"/>
  <c r="C629" i="2"/>
  <c r="A628" i="2"/>
  <c r="C92" i="2"/>
  <c r="A91" i="2"/>
  <c r="C252" i="2"/>
  <c r="A251" i="2"/>
  <c r="A46" i="2"/>
  <c r="C47" i="2"/>
  <c r="C246" i="2"/>
  <c r="A246" i="2" s="1"/>
  <c r="A245" i="2"/>
  <c r="C377" i="2"/>
  <c r="A376" i="2"/>
  <c r="C66" i="2"/>
  <c r="A66" i="2" s="1"/>
  <c r="C728" i="2"/>
  <c r="A728" i="2" s="1"/>
  <c r="C26" i="2"/>
  <c r="A26" i="2" s="1"/>
  <c r="C21" i="2"/>
  <c r="A20" i="2"/>
  <c r="C115" i="2"/>
  <c r="A115" i="2" s="1"/>
  <c r="C500" i="2"/>
  <c r="A500" i="2" s="1"/>
  <c r="C406" i="2"/>
  <c r="A406" i="2" s="1"/>
  <c r="C735" i="2"/>
  <c r="A735" i="2" s="1"/>
  <c r="C715" i="2"/>
  <c r="A715" i="2" s="1"/>
  <c r="C84" i="2"/>
  <c r="A84" i="2" s="1"/>
  <c r="C844" i="2"/>
  <c r="A844" i="2" s="1"/>
  <c r="C799" i="2"/>
  <c r="A799" i="2" s="1"/>
  <c r="C675" i="2"/>
  <c r="A675" i="2" s="1"/>
  <c r="C308" i="2"/>
  <c r="A308" i="2" s="1"/>
  <c r="C791" i="2"/>
  <c r="A791" i="2" s="1"/>
  <c r="C424" i="2"/>
  <c r="A424" i="2" s="1"/>
  <c r="C10" i="2"/>
  <c r="A9" i="2"/>
  <c r="C515" i="2" l="1"/>
  <c r="A515" i="2" s="1"/>
  <c r="C695" i="2"/>
  <c r="A695" i="2" s="1"/>
  <c r="C386" i="2"/>
  <c r="A386" i="2" s="1"/>
  <c r="C268" i="2"/>
  <c r="A268" i="2" s="1"/>
  <c r="C229" i="2"/>
  <c r="A229" i="2" s="1"/>
  <c r="C260" i="2"/>
  <c r="A260" i="2" s="1"/>
  <c r="C783" i="2"/>
  <c r="A783" i="2" s="1"/>
  <c r="C104" i="2"/>
  <c r="A104" i="2" s="1"/>
  <c r="C164" i="2"/>
  <c r="A164" i="2" s="1"/>
  <c r="C137" i="2"/>
  <c r="A137" i="2" s="1"/>
  <c r="A826" i="2"/>
  <c r="C827" i="2"/>
  <c r="A377" i="2"/>
  <c r="C378" i="2"/>
  <c r="A92" i="2"/>
  <c r="C93" i="2"/>
  <c r="C400" i="2"/>
  <c r="A399" i="2"/>
  <c r="C630" i="2"/>
  <c r="A629" i="2"/>
  <c r="A812" i="2"/>
  <c r="C813" i="2"/>
  <c r="C253" i="2"/>
  <c r="A252" i="2"/>
  <c r="C670" i="2"/>
  <c r="A669" i="2"/>
  <c r="A47" i="2"/>
  <c r="C48" i="2"/>
  <c r="C676" i="2"/>
  <c r="A676" i="2" s="1"/>
  <c r="C407" i="2"/>
  <c r="A407" i="2" s="1"/>
  <c r="C792" i="2"/>
  <c r="A792" i="2" s="1"/>
  <c r="C800" i="2"/>
  <c r="A800" i="2" s="1"/>
  <c r="C716" i="2"/>
  <c r="A716" i="2" s="1"/>
  <c r="C22" i="2"/>
  <c r="A22" i="2" s="1"/>
  <c r="A21" i="2"/>
  <c r="C729" i="2"/>
  <c r="A729" i="2" s="1"/>
  <c r="C85" i="2"/>
  <c r="A85" i="2" s="1"/>
  <c r="C11" i="2"/>
  <c r="A10" i="2"/>
  <c r="C845" i="2"/>
  <c r="A845" i="2" s="1"/>
  <c r="C501" i="2"/>
  <c r="A501" i="2" s="1"/>
  <c r="C116" i="2"/>
  <c r="A116" i="2" s="1"/>
  <c r="C27" i="2"/>
  <c r="A27" i="2" s="1"/>
  <c r="C425" i="2"/>
  <c r="A425" i="2" s="1"/>
  <c r="C309" i="2"/>
  <c r="A309" i="2" s="1"/>
  <c r="C736" i="2"/>
  <c r="A736" i="2" s="1"/>
  <c r="C67" i="2"/>
  <c r="A67" i="2" s="1"/>
  <c r="C516" i="2" l="1"/>
  <c r="A516" i="2" s="1"/>
  <c r="C696" i="2"/>
  <c r="A696" i="2" s="1"/>
  <c r="C269" i="2"/>
  <c r="A269" i="2" s="1"/>
  <c r="C261" i="2"/>
  <c r="A261" i="2" s="1"/>
  <c r="C138" i="2"/>
  <c r="A138" i="2" s="1"/>
  <c r="C387" i="2"/>
  <c r="A387" i="2" s="1"/>
  <c r="C230" i="2"/>
  <c r="A230" i="2" s="1"/>
  <c r="C784" i="2"/>
  <c r="A784" i="2" s="1"/>
  <c r="C105" i="2"/>
  <c r="A105" i="2" s="1"/>
  <c r="C165" i="2"/>
  <c r="A165" i="2" s="1"/>
  <c r="A827" i="2"/>
  <c r="C828" i="2"/>
  <c r="A48" i="2"/>
  <c r="C49" i="2"/>
  <c r="C631" i="2"/>
  <c r="A630" i="2"/>
  <c r="C671" i="2"/>
  <c r="A671" i="2" s="1"/>
  <c r="A670" i="2"/>
  <c r="A400" i="2"/>
  <c r="C401" i="2"/>
  <c r="A401" i="2" s="1"/>
  <c r="A93" i="2"/>
  <c r="C94" i="2"/>
  <c r="C254" i="2"/>
  <c r="A253" i="2"/>
  <c r="A813" i="2"/>
  <c r="C814" i="2"/>
  <c r="A378" i="2"/>
  <c r="C379" i="2"/>
  <c r="C737" i="2"/>
  <c r="A737" i="2" s="1"/>
  <c r="C502" i="2"/>
  <c r="A502" i="2" s="1"/>
  <c r="C12" i="2"/>
  <c r="A11" i="2"/>
  <c r="C86" i="2"/>
  <c r="A86" i="2" s="1"/>
  <c r="C717" i="2"/>
  <c r="A717" i="2" s="1"/>
  <c r="C408" i="2"/>
  <c r="A408" i="2" s="1"/>
  <c r="C68" i="2"/>
  <c r="A68" i="2" s="1"/>
  <c r="C310" i="2"/>
  <c r="A310" i="2" s="1"/>
  <c r="C28" i="2"/>
  <c r="A28" i="2" s="1"/>
  <c r="C846" i="2"/>
  <c r="A846" i="2" s="1"/>
  <c r="C730" i="2"/>
  <c r="A730" i="2" s="1"/>
  <c r="C801" i="2"/>
  <c r="A801" i="2" s="1"/>
  <c r="C426" i="2"/>
  <c r="A426" i="2" s="1"/>
  <c r="C117" i="2"/>
  <c r="A117" i="2" s="1"/>
  <c r="C793" i="2"/>
  <c r="A793" i="2" s="1"/>
  <c r="C677" i="2"/>
  <c r="A677" i="2" s="1"/>
  <c r="C270" i="2" l="1"/>
  <c r="A270" i="2" s="1"/>
  <c r="C388" i="2"/>
  <c r="A388" i="2" s="1"/>
  <c r="C517" i="2"/>
  <c r="A517" i="2" s="1"/>
  <c r="C697" i="2"/>
  <c r="A697" i="2" s="1"/>
  <c r="C139" i="2"/>
  <c r="A139" i="2" s="1"/>
  <c r="C166" i="2"/>
  <c r="A166" i="2" s="1"/>
  <c r="C262" i="2"/>
  <c r="A262" i="2" s="1"/>
  <c r="C231" i="2"/>
  <c r="A231" i="2" s="1"/>
  <c r="C106" i="2"/>
  <c r="A106" i="2" s="1"/>
  <c r="C785" i="2"/>
  <c r="A785" i="2" s="1"/>
  <c r="A828" i="2"/>
  <c r="C829" i="2"/>
  <c r="A254" i="2"/>
  <c r="C255" i="2"/>
  <c r="A255" i="2" s="1"/>
  <c r="C632" i="2"/>
  <c r="A631" i="2"/>
  <c r="A379" i="2"/>
  <c r="C380" i="2"/>
  <c r="A94" i="2"/>
  <c r="C95" i="2"/>
  <c r="A49" i="2"/>
  <c r="C50" i="2"/>
  <c r="A814" i="2"/>
  <c r="C815" i="2"/>
  <c r="C794" i="2"/>
  <c r="A794" i="2" s="1"/>
  <c r="C847" i="2"/>
  <c r="A847" i="2" s="1"/>
  <c r="C518" i="2"/>
  <c r="A518" i="2" s="1"/>
  <c r="C118" i="2"/>
  <c r="A118" i="2" s="1"/>
  <c r="C678" i="2"/>
  <c r="A678" i="2" s="1"/>
  <c r="C718" i="2"/>
  <c r="A718" i="2" s="1"/>
  <c r="C503" i="2"/>
  <c r="A503" i="2" s="1"/>
  <c r="C427" i="2"/>
  <c r="A427" i="2" s="1"/>
  <c r="C802" i="2"/>
  <c r="A802" i="2" s="1"/>
  <c r="C29" i="2"/>
  <c r="A29" i="2" s="1"/>
  <c r="C69" i="2"/>
  <c r="A69" i="2" s="1"/>
  <c r="C87" i="2"/>
  <c r="A87" i="2" s="1"/>
  <c r="C311" i="2"/>
  <c r="A311" i="2" s="1"/>
  <c r="C409" i="2"/>
  <c r="A409" i="2" s="1"/>
  <c r="C731" i="2"/>
  <c r="A731" i="2" s="1"/>
  <c r="C13" i="2"/>
  <c r="A12" i="2"/>
  <c r="C738" i="2"/>
  <c r="A738" i="2" s="1"/>
  <c r="C271" i="2" l="1"/>
  <c r="A271" i="2" s="1"/>
  <c r="C389" i="2"/>
  <c r="A389" i="2" s="1"/>
  <c r="C698" i="2"/>
  <c r="A698" i="2" s="1"/>
  <c r="C140" i="2"/>
  <c r="A140" i="2" s="1"/>
  <c r="C107" i="2"/>
  <c r="A107" i="2" s="1"/>
  <c r="C167" i="2"/>
  <c r="A167" i="2" s="1"/>
  <c r="C263" i="2"/>
  <c r="A263" i="2" s="1"/>
  <c r="C232" i="2"/>
  <c r="A232" i="2" s="1"/>
  <c r="C786" i="2"/>
  <c r="A786" i="2" s="1"/>
  <c r="A829" i="2"/>
  <c r="C830" i="2"/>
  <c r="A815" i="2"/>
  <c r="C816" i="2"/>
  <c r="A380" i="2"/>
  <c r="C381" i="2"/>
  <c r="A381" i="2" s="1"/>
  <c r="C633" i="2"/>
  <c r="A632" i="2"/>
  <c r="A50" i="2"/>
  <c r="C51" i="2"/>
  <c r="A95" i="2"/>
  <c r="C96" i="2"/>
  <c r="C739" i="2"/>
  <c r="A739" i="2" s="1"/>
  <c r="C88" i="2"/>
  <c r="A88" i="2" s="1"/>
  <c r="C30" i="2"/>
  <c r="A30" i="2" s="1"/>
  <c r="C504" i="2"/>
  <c r="A504" i="2" s="1"/>
  <c r="C119" i="2"/>
  <c r="A119" i="2" s="1"/>
  <c r="C795" i="2"/>
  <c r="A795" i="2" s="1"/>
  <c r="C70" i="2"/>
  <c r="A70" i="2" s="1"/>
  <c r="C14" i="2"/>
  <c r="A13" i="2"/>
  <c r="C410" i="2"/>
  <c r="A410" i="2" s="1"/>
  <c r="C803" i="2"/>
  <c r="A803" i="2" s="1"/>
  <c r="C719" i="2"/>
  <c r="A719" i="2" s="1"/>
  <c r="C519" i="2"/>
  <c r="A519" i="2" s="1"/>
  <c r="C312" i="2"/>
  <c r="A312" i="2" s="1"/>
  <c r="C428" i="2"/>
  <c r="A428" i="2" s="1"/>
  <c r="C679" i="2"/>
  <c r="A679" i="2" s="1"/>
  <c r="C848" i="2"/>
  <c r="A848" i="2" s="1"/>
  <c r="C108" i="2" l="1"/>
  <c r="A108" i="2" s="1"/>
  <c r="C272" i="2"/>
  <c r="A272" i="2" s="1"/>
  <c r="C390" i="2"/>
  <c r="A390" i="2" s="1"/>
  <c r="C699" i="2"/>
  <c r="A699" i="2" s="1"/>
  <c r="C141" i="2"/>
  <c r="A141" i="2" s="1"/>
  <c r="C168" i="2"/>
  <c r="A168" i="2" s="1"/>
  <c r="C233" i="2"/>
  <c r="A233" i="2" s="1"/>
  <c r="C787" i="2"/>
  <c r="A787" i="2" s="1"/>
  <c r="A830" i="2"/>
  <c r="C831" i="2"/>
  <c r="A51" i="2"/>
  <c r="C52" i="2"/>
  <c r="C634" i="2"/>
  <c r="A633" i="2"/>
  <c r="A96" i="2"/>
  <c r="C97" i="2"/>
  <c r="A816" i="2"/>
  <c r="C817" i="2"/>
  <c r="C849" i="2"/>
  <c r="A849" i="2" s="1"/>
  <c r="C31" i="2"/>
  <c r="A31" i="2" s="1"/>
  <c r="C740" i="2"/>
  <c r="A740" i="2" s="1"/>
  <c r="C411" i="2"/>
  <c r="A411" i="2" s="1"/>
  <c r="C313" i="2"/>
  <c r="A313" i="2" s="1"/>
  <c r="C680" i="2"/>
  <c r="A680" i="2" s="1"/>
  <c r="C520" i="2"/>
  <c r="A520" i="2" s="1"/>
  <c r="C720" i="2"/>
  <c r="A720" i="2" s="1"/>
  <c r="C15" i="2"/>
  <c r="A14" i="2"/>
  <c r="C120" i="2"/>
  <c r="A120" i="2" s="1"/>
  <c r="C429" i="2"/>
  <c r="A429" i="2" s="1"/>
  <c r="C804" i="2"/>
  <c r="A804" i="2" s="1"/>
  <c r="C71" i="2"/>
  <c r="A71" i="2" s="1"/>
  <c r="C505" i="2"/>
  <c r="A505" i="2" s="1"/>
  <c r="C109" i="2" l="1"/>
  <c r="A109" i="2" s="1"/>
  <c r="C273" i="2"/>
  <c r="A273" i="2" s="1"/>
  <c r="C391" i="2"/>
  <c r="A391" i="2" s="1"/>
  <c r="C700" i="2"/>
  <c r="A700" i="2" s="1"/>
  <c r="C142" i="2"/>
  <c r="A142" i="2" s="1"/>
  <c r="C169" i="2"/>
  <c r="A169" i="2" s="1"/>
  <c r="A831" i="2"/>
  <c r="C832" i="2"/>
  <c r="C635" i="2"/>
  <c r="A634" i="2"/>
  <c r="A817" i="2"/>
  <c r="C818" i="2"/>
  <c r="A52" i="2"/>
  <c r="C53" i="2"/>
  <c r="A97" i="2"/>
  <c r="C98" i="2"/>
  <c r="C805" i="2"/>
  <c r="A805" i="2" s="1"/>
  <c r="C16" i="2"/>
  <c r="A15" i="2"/>
  <c r="C314" i="2"/>
  <c r="A314" i="2" s="1"/>
  <c r="C721" i="2"/>
  <c r="A721" i="2" s="1"/>
  <c r="C741" i="2"/>
  <c r="A741" i="2" s="1"/>
  <c r="C506" i="2"/>
  <c r="A506" i="2" s="1"/>
  <c r="C521" i="2"/>
  <c r="A521" i="2" s="1"/>
  <c r="C412" i="2"/>
  <c r="A412" i="2" s="1"/>
  <c r="C32" i="2"/>
  <c r="A32" i="2" s="1"/>
  <c r="C72" i="2"/>
  <c r="A72" i="2" s="1"/>
  <c r="C430" i="2"/>
  <c r="A430" i="2" s="1"/>
  <c r="C121" i="2"/>
  <c r="A121" i="2" s="1"/>
  <c r="C681" i="2"/>
  <c r="A681" i="2" s="1"/>
  <c r="C850" i="2"/>
  <c r="A850" i="2" s="1"/>
  <c r="C110" i="2" l="1"/>
  <c r="A110" i="2" s="1"/>
  <c r="C392" i="2"/>
  <c r="A392" i="2" s="1"/>
  <c r="C274" i="2"/>
  <c r="A274" i="2" s="1"/>
  <c r="C701" i="2"/>
  <c r="A701" i="2" s="1"/>
  <c r="C143" i="2"/>
  <c r="A143" i="2" s="1"/>
  <c r="C170" i="2"/>
  <c r="A170" i="2" s="1"/>
  <c r="A832" i="2"/>
  <c r="C833" i="2"/>
  <c r="A53" i="2"/>
  <c r="C54" i="2"/>
  <c r="A818" i="2"/>
  <c r="C819" i="2"/>
  <c r="A98" i="2"/>
  <c r="C99" i="2"/>
  <c r="A99" i="2" s="1"/>
  <c r="A635" i="2"/>
  <c r="C636" i="2"/>
  <c r="C73" i="2"/>
  <c r="A73" i="2" s="1"/>
  <c r="C522" i="2"/>
  <c r="A522" i="2" s="1"/>
  <c r="C315" i="2"/>
  <c r="A315" i="2" s="1"/>
  <c r="C682" i="2"/>
  <c r="A682" i="2" s="1"/>
  <c r="C742" i="2"/>
  <c r="A742" i="2" s="1"/>
  <c r="C17" i="2"/>
  <c r="A17" i="2" s="1"/>
  <c r="A16" i="2"/>
  <c r="C851" i="2"/>
  <c r="A851" i="2" s="1"/>
  <c r="C122" i="2"/>
  <c r="A122" i="2" s="1"/>
  <c r="C33" i="2"/>
  <c r="A33" i="2" s="1"/>
  <c r="C431" i="2"/>
  <c r="A431" i="2" s="1"/>
  <c r="C413" i="2"/>
  <c r="A413" i="2" s="1"/>
  <c r="C507" i="2"/>
  <c r="A507" i="2" s="1"/>
  <c r="C722" i="2"/>
  <c r="A722" i="2" s="1"/>
  <c r="C806" i="2"/>
  <c r="A806" i="2" s="1"/>
  <c r="C171" i="2" l="1"/>
  <c r="A171" i="2" s="1"/>
  <c r="C111" i="2"/>
  <c r="A111" i="2" s="1"/>
  <c r="C393" i="2"/>
  <c r="A393" i="2" s="1"/>
  <c r="C275" i="2"/>
  <c r="A275" i="2" s="1"/>
  <c r="C702" i="2"/>
  <c r="A702" i="2" s="1"/>
  <c r="C144" i="2"/>
  <c r="A144" i="2" s="1"/>
  <c r="A833" i="2"/>
  <c r="C834" i="2"/>
  <c r="A819" i="2"/>
  <c r="C820" i="2"/>
  <c r="A636" i="2"/>
  <c r="C637" i="2"/>
  <c r="A54" i="2"/>
  <c r="C55" i="2"/>
  <c r="C723" i="2"/>
  <c r="A723" i="2" s="1"/>
  <c r="C508" i="2"/>
  <c r="A508" i="2" s="1"/>
  <c r="C34" i="2"/>
  <c r="A34" i="2" s="1"/>
  <c r="C683" i="2"/>
  <c r="A683" i="2" s="1"/>
  <c r="C523" i="2"/>
  <c r="A523" i="2" s="1"/>
  <c r="C807" i="2"/>
  <c r="A807" i="2" s="1"/>
  <c r="C414" i="2"/>
  <c r="A414" i="2" s="1"/>
  <c r="C123" i="2"/>
  <c r="A123" i="2" s="1"/>
  <c r="C743" i="2"/>
  <c r="A743" i="2" s="1"/>
  <c r="C316" i="2"/>
  <c r="A316" i="2" s="1"/>
  <c r="C74" i="2"/>
  <c r="A74" i="2" s="1"/>
  <c r="C432" i="2"/>
  <c r="A432" i="2" s="1"/>
  <c r="C852" i="2"/>
  <c r="A852" i="2" s="1"/>
  <c r="C172" i="2" l="1"/>
  <c r="A172" i="2" s="1"/>
  <c r="C276" i="2"/>
  <c r="A276" i="2" s="1"/>
  <c r="C703" i="2"/>
  <c r="A703" i="2" s="1"/>
  <c r="C145" i="2"/>
  <c r="A145" i="2" s="1"/>
  <c r="A834" i="2"/>
  <c r="C835" i="2"/>
  <c r="A637" i="2"/>
  <c r="C638" i="2"/>
  <c r="A55" i="2"/>
  <c r="C56" i="2"/>
  <c r="A820" i="2"/>
  <c r="C821" i="2"/>
  <c r="C124" i="2"/>
  <c r="A124" i="2" s="1"/>
  <c r="C853" i="2"/>
  <c r="A853" i="2" s="1"/>
  <c r="C75" i="2"/>
  <c r="A75" i="2" s="1"/>
  <c r="C684" i="2"/>
  <c r="A684" i="2" s="1"/>
  <c r="C724" i="2"/>
  <c r="A724" i="2" s="1"/>
  <c r="C317" i="2"/>
  <c r="A317" i="2" s="1"/>
  <c r="C415" i="2"/>
  <c r="A415" i="2" s="1"/>
  <c r="C35" i="2"/>
  <c r="A35" i="2" s="1"/>
  <c r="C524" i="2"/>
  <c r="A524" i="2" s="1"/>
  <c r="C509" i="2"/>
  <c r="A509" i="2" s="1"/>
  <c r="C433" i="2"/>
  <c r="A433" i="2" s="1"/>
  <c r="C744" i="2"/>
  <c r="A744" i="2" s="1"/>
  <c r="C808" i="2"/>
  <c r="A808" i="2" s="1"/>
  <c r="C173" i="2" l="1"/>
  <c r="A173" i="2" s="1"/>
  <c r="C277" i="2"/>
  <c r="A277" i="2" s="1"/>
  <c r="C704" i="2"/>
  <c r="A704" i="2" s="1"/>
  <c r="C146" i="2"/>
  <c r="A146" i="2" s="1"/>
  <c r="A835" i="2"/>
  <c r="C836" i="2"/>
  <c r="A821" i="2"/>
  <c r="C822" i="2"/>
  <c r="A822" i="2" s="1"/>
  <c r="A56" i="2"/>
  <c r="C57" i="2"/>
  <c r="A638" i="2"/>
  <c r="C639" i="2"/>
  <c r="C510" i="2"/>
  <c r="A510" i="2" s="1"/>
  <c r="C36" i="2"/>
  <c r="A36" i="2" s="1"/>
  <c r="C745" i="2"/>
  <c r="A745" i="2" s="1"/>
  <c r="C416" i="2"/>
  <c r="A416" i="2" s="1"/>
  <c r="C76" i="2"/>
  <c r="A76" i="2" s="1"/>
  <c r="C434" i="2"/>
  <c r="A434" i="2" s="1"/>
  <c r="C525" i="2"/>
  <c r="A525" i="2" s="1"/>
  <c r="C318" i="2"/>
  <c r="A318" i="2" s="1"/>
  <c r="C854" i="2"/>
  <c r="A854" i="2" s="1"/>
  <c r="C685" i="2"/>
  <c r="A685" i="2" s="1"/>
  <c r="C125" i="2"/>
  <c r="A125" i="2" s="1"/>
  <c r="C174" i="2" l="1"/>
  <c r="A174" i="2" s="1"/>
  <c r="C147" i="2"/>
  <c r="A147" i="2" s="1"/>
  <c r="C278" i="2"/>
  <c r="A278" i="2" s="1"/>
  <c r="C705" i="2"/>
  <c r="A705" i="2" s="1"/>
  <c r="A836" i="2"/>
  <c r="C837" i="2"/>
  <c r="A57" i="2"/>
  <c r="C58" i="2"/>
  <c r="A639" i="2"/>
  <c r="C640" i="2"/>
  <c r="C126" i="2"/>
  <c r="A126" i="2" s="1"/>
  <c r="C319" i="2"/>
  <c r="A319" i="2" s="1"/>
  <c r="C686" i="2"/>
  <c r="A686" i="2" s="1"/>
  <c r="C526" i="2"/>
  <c r="A526" i="2" s="1"/>
  <c r="C77" i="2"/>
  <c r="A77" i="2" s="1"/>
  <c r="C855" i="2"/>
  <c r="A855" i="2" s="1"/>
  <c r="C435" i="2"/>
  <c r="A435" i="2" s="1"/>
  <c r="C417" i="2"/>
  <c r="A417" i="2" s="1"/>
  <c r="C37" i="2"/>
  <c r="A37" i="2" s="1"/>
  <c r="C746" i="2"/>
  <c r="A746" i="2" s="1"/>
  <c r="C175" i="2" l="1"/>
  <c r="A175" i="2" s="1"/>
  <c r="C148" i="2"/>
  <c r="A148" i="2" s="1"/>
  <c r="C279" i="2"/>
  <c r="A279" i="2" s="1"/>
  <c r="C706" i="2"/>
  <c r="A706" i="2" s="1"/>
  <c r="A837" i="2"/>
  <c r="C838" i="2"/>
  <c r="A640" i="2"/>
  <c r="C641" i="2"/>
  <c r="A58" i="2"/>
  <c r="C59" i="2"/>
  <c r="C856" i="2"/>
  <c r="A856" i="2" s="1"/>
  <c r="C527" i="2"/>
  <c r="A527" i="2" s="1"/>
  <c r="C38" i="2"/>
  <c r="A38" i="2" s="1"/>
  <c r="C320" i="2"/>
  <c r="A320" i="2" s="1"/>
  <c r="C418" i="2"/>
  <c r="A418" i="2" s="1"/>
  <c r="C687" i="2"/>
  <c r="A687" i="2" s="1"/>
  <c r="C747" i="2"/>
  <c r="A747" i="2" s="1"/>
  <c r="C436" i="2"/>
  <c r="A436" i="2" s="1"/>
  <c r="C78" i="2"/>
  <c r="A78" i="2" s="1"/>
  <c r="C127" i="2"/>
  <c r="A127" i="2" s="1"/>
  <c r="C176" i="2" l="1"/>
  <c r="A176" i="2" s="1"/>
  <c r="C149" i="2"/>
  <c r="A149" i="2" s="1"/>
  <c r="C280" i="2"/>
  <c r="A280" i="2" s="1"/>
  <c r="C707" i="2"/>
  <c r="A707" i="2" s="1"/>
  <c r="A838" i="2"/>
  <c r="C839" i="2"/>
  <c r="A59" i="2"/>
  <c r="C60" i="2"/>
  <c r="A641" i="2"/>
  <c r="C642" i="2"/>
  <c r="C321" i="2"/>
  <c r="A321" i="2" s="1"/>
  <c r="C437" i="2"/>
  <c r="A437" i="2" s="1"/>
  <c r="C128" i="2"/>
  <c r="A128" i="2" s="1"/>
  <c r="C528" i="2"/>
  <c r="A528" i="2" s="1"/>
  <c r="C688" i="2"/>
  <c r="A688" i="2" s="1"/>
  <c r="C748" i="2"/>
  <c r="A748" i="2" s="1"/>
  <c r="C857" i="2"/>
  <c r="A857" i="2" s="1"/>
  <c r="C419" i="2"/>
  <c r="A419" i="2" s="1"/>
  <c r="C79" i="2"/>
  <c r="A79" i="2" s="1"/>
  <c r="C39" i="2"/>
  <c r="A39" i="2" s="1"/>
  <c r="C177" i="2" l="1"/>
  <c r="A177" i="2" s="1"/>
  <c r="C150" i="2"/>
  <c r="A150" i="2" s="1"/>
  <c r="C281" i="2"/>
  <c r="A281" i="2" s="1"/>
  <c r="C708" i="2"/>
  <c r="A708" i="2" s="1"/>
  <c r="A839" i="2"/>
  <c r="C840" i="2"/>
  <c r="A840" i="2" s="1"/>
  <c r="A642" i="2"/>
  <c r="C643" i="2"/>
  <c r="A60" i="2"/>
  <c r="C61" i="2"/>
  <c r="C40" i="2"/>
  <c r="A40" i="2" s="1"/>
  <c r="C322" i="2"/>
  <c r="A322" i="2" s="1"/>
  <c r="C749" i="2"/>
  <c r="A749" i="2" s="1"/>
  <c r="C689" i="2"/>
  <c r="A689" i="2" s="1"/>
  <c r="C129" i="2"/>
  <c r="A129" i="2" s="1"/>
  <c r="C80" i="2"/>
  <c r="A80" i="2" s="1"/>
  <c r="C858" i="2"/>
  <c r="A858" i="2" s="1"/>
  <c r="C529" i="2"/>
  <c r="A529" i="2" s="1"/>
  <c r="C438" i="2"/>
  <c r="A438" i="2" s="1"/>
  <c r="C178" i="2" l="1"/>
  <c r="A178" i="2" s="1"/>
  <c r="C151" i="2"/>
  <c r="A151" i="2" s="1"/>
  <c r="C282" i="2"/>
  <c r="A282" i="2" s="1"/>
  <c r="C709" i="2"/>
  <c r="A709" i="2" s="1"/>
  <c r="A61" i="2"/>
  <c r="C62" i="2"/>
  <c r="A62" i="2" s="1"/>
  <c r="A643" i="2"/>
  <c r="C644" i="2"/>
  <c r="C439" i="2"/>
  <c r="A439" i="2" s="1"/>
  <c r="C690" i="2"/>
  <c r="A690" i="2" s="1"/>
  <c r="C530" i="2"/>
  <c r="A530" i="2" s="1"/>
  <c r="C750" i="2"/>
  <c r="A750" i="2" s="1"/>
  <c r="C41" i="2"/>
  <c r="A41" i="2" s="1"/>
  <c r="C323" i="2"/>
  <c r="A323" i="2" s="1"/>
  <c r="C130" i="2"/>
  <c r="A130" i="2" s="1"/>
  <c r="C179" i="2" l="1"/>
  <c r="A179" i="2" s="1"/>
  <c r="C152" i="2"/>
  <c r="A152" i="2" s="1"/>
  <c r="C283" i="2"/>
  <c r="A283" i="2" s="1"/>
  <c r="C710" i="2"/>
  <c r="A710" i="2" s="1"/>
  <c r="A644" i="2"/>
  <c r="C645" i="2"/>
  <c r="C324" i="2"/>
  <c r="A324" i="2" s="1"/>
  <c r="C751" i="2"/>
  <c r="A751" i="2" s="1"/>
  <c r="C180" i="2"/>
  <c r="A180" i="2" s="1"/>
  <c r="C531" i="2"/>
  <c r="A531" i="2" s="1"/>
  <c r="C440" i="2"/>
  <c r="A440" i="2" s="1"/>
  <c r="C131" i="2"/>
  <c r="A131" i="2" s="1"/>
  <c r="C42" i="2"/>
  <c r="A42" i="2" s="1"/>
  <c r="C153" i="2" l="1"/>
  <c r="A153" i="2" s="1"/>
  <c r="C711" i="2"/>
  <c r="A711" i="2" s="1"/>
  <c r="C284" i="2"/>
  <c r="A284" i="2" s="1"/>
  <c r="A645" i="2"/>
  <c r="C646" i="2"/>
  <c r="C132" i="2"/>
  <c r="A132" i="2" s="1"/>
  <c r="C325" i="2"/>
  <c r="A325" i="2" s="1"/>
  <c r="C441" i="2"/>
  <c r="A441" i="2" s="1"/>
  <c r="C181" i="2"/>
  <c r="A181" i="2" s="1"/>
  <c r="C43" i="2"/>
  <c r="A43" i="2" s="1"/>
  <c r="C532" i="2"/>
  <c r="A532" i="2" s="1"/>
  <c r="C752" i="2"/>
  <c r="A752" i="2" s="1"/>
  <c r="C154" i="2" l="1"/>
  <c r="A154" i="2" s="1"/>
  <c r="C285" i="2"/>
  <c r="A285" i="2" s="1"/>
  <c r="A646" i="2"/>
  <c r="C647" i="2"/>
  <c r="C533" i="2"/>
  <c r="A533" i="2" s="1"/>
  <c r="C442" i="2"/>
  <c r="A442" i="2" s="1"/>
  <c r="C326" i="2"/>
  <c r="A326" i="2" s="1"/>
  <c r="C753" i="2"/>
  <c r="A753" i="2" s="1"/>
  <c r="C182" i="2"/>
  <c r="A182" i="2" s="1"/>
  <c r="C155" i="2"/>
  <c r="A155" i="2" s="1"/>
  <c r="C286" i="2" l="1"/>
  <c r="A286" i="2" s="1"/>
  <c r="A647" i="2"/>
  <c r="C648" i="2"/>
  <c r="C156" i="2"/>
  <c r="A156" i="2" s="1"/>
  <c r="C443" i="2"/>
  <c r="A443" i="2" s="1"/>
  <c r="C183" i="2"/>
  <c r="A183" i="2" s="1"/>
  <c r="C534" i="2"/>
  <c r="A534" i="2" s="1"/>
  <c r="C327" i="2"/>
  <c r="A327" i="2" s="1"/>
  <c r="C754" i="2"/>
  <c r="A754" i="2" s="1"/>
  <c r="C287" i="2" l="1"/>
  <c r="A287" i="2" s="1"/>
  <c r="A648" i="2"/>
  <c r="C649" i="2"/>
  <c r="C328" i="2"/>
  <c r="A328" i="2" s="1"/>
  <c r="C535" i="2"/>
  <c r="A535" i="2" s="1"/>
  <c r="C157" i="2"/>
  <c r="A157" i="2" s="1"/>
  <c r="C755" i="2"/>
  <c r="A755" i="2" s="1"/>
  <c r="C184" i="2"/>
  <c r="A184" i="2" s="1"/>
  <c r="C444" i="2"/>
  <c r="A444" i="2" s="1"/>
  <c r="C288" i="2" l="1"/>
  <c r="A288" i="2" s="1"/>
  <c r="A649" i="2"/>
  <c r="C650" i="2"/>
  <c r="C445" i="2"/>
  <c r="A445" i="2" s="1"/>
  <c r="C158" i="2"/>
  <c r="A158" i="2" s="1"/>
  <c r="C756" i="2"/>
  <c r="A756" i="2" s="1"/>
  <c r="C536" i="2"/>
  <c r="A536" i="2" s="1"/>
  <c r="C329" i="2"/>
  <c r="A329" i="2" s="1"/>
  <c r="C185" i="2"/>
  <c r="A185" i="2" s="1"/>
  <c r="C289" i="2" l="1"/>
  <c r="A289" i="2" s="1"/>
  <c r="A650" i="2"/>
  <c r="C651" i="2"/>
  <c r="C446" i="2"/>
  <c r="A446" i="2" s="1"/>
  <c r="C537" i="2"/>
  <c r="A537" i="2" s="1"/>
  <c r="C330" i="2"/>
  <c r="A330" i="2" s="1"/>
  <c r="C159" i="2"/>
  <c r="A159" i="2" s="1"/>
  <c r="C186" i="2"/>
  <c r="A186" i="2" s="1"/>
  <c r="C757" i="2"/>
  <c r="A757" i="2" s="1"/>
  <c r="C290" i="2" l="1"/>
  <c r="A290" i="2" s="1"/>
  <c r="A651" i="2"/>
  <c r="C652" i="2"/>
  <c r="C331" i="2"/>
  <c r="A331" i="2" s="1"/>
  <c r="C758" i="2"/>
  <c r="A758" i="2" s="1"/>
  <c r="C538" i="2"/>
  <c r="A538" i="2" s="1"/>
  <c r="C447" i="2"/>
  <c r="A447" i="2" s="1"/>
  <c r="C187" i="2"/>
  <c r="A187" i="2" s="1"/>
  <c r="C291" i="2" l="1"/>
  <c r="A291" i="2" s="1"/>
  <c r="A652" i="2"/>
  <c r="C653" i="2"/>
  <c r="C332" i="2"/>
  <c r="A332" i="2" s="1"/>
  <c r="C188" i="2"/>
  <c r="A188" i="2" s="1"/>
  <c r="C759" i="2"/>
  <c r="A759" i="2" s="1"/>
  <c r="C448" i="2"/>
  <c r="A448" i="2" s="1"/>
  <c r="C539" i="2"/>
  <c r="A539" i="2" s="1"/>
  <c r="C292" i="2" l="1"/>
  <c r="A292" i="2" s="1"/>
  <c r="A653" i="2"/>
  <c r="C654" i="2"/>
  <c r="C189" i="2"/>
  <c r="A189" i="2" s="1"/>
  <c r="C760" i="2"/>
  <c r="A760" i="2" s="1"/>
  <c r="C540" i="2"/>
  <c r="A540" i="2" s="1"/>
  <c r="C449" i="2"/>
  <c r="A449" i="2" s="1"/>
  <c r="C333" i="2"/>
  <c r="A333" i="2" s="1"/>
  <c r="C293" i="2" l="1"/>
  <c r="A293" i="2" s="1"/>
  <c r="A654" i="2"/>
  <c r="C655" i="2"/>
  <c r="C450" i="2"/>
  <c r="A450" i="2" s="1"/>
  <c r="C761" i="2"/>
  <c r="A761" i="2" s="1"/>
  <c r="C334" i="2"/>
  <c r="A334" i="2" s="1"/>
  <c r="C541" i="2"/>
  <c r="A541" i="2" s="1"/>
  <c r="C190" i="2"/>
  <c r="A190" i="2" s="1"/>
  <c r="C294" i="2" l="1"/>
  <c r="A294" i="2" s="1"/>
  <c r="A655" i="2"/>
  <c r="C656" i="2"/>
  <c r="C335" i="2"/>
  <c r="A335" i="2" s="1"/>
  <c r="C762" i="2"/>
  <c r="A762" i="2" s="1"/>
  <c r="C542" i="2"/>
  <c r="A542" i="2" s="1"/>
  <c r="C451" i="2"/>
  <c r="A451" i="2" s="1"/>
  <c r="C191" i="2"/>
  <c r="A191" i="2" s="1"/>
  <c r="C295" i="2" l="1"/>
  <c r="A295" i="2" s="1"/>
  <c r="A656" i="2"/>
  <c r="C657" i="2"/>
  <c r="C543" i="2"/>
  <c r="A543" i="2" s="1"/>
  <c r="C763" i="2"/>
  <c r="A763" i="2" s="1"/>
  <c r="C192" i="2"/>
  <c r="A192" i="2" s="1"/>
  <c r="C452" i="2"/>
  <c r="A452" i="2" s="1"/>
  <c r="C336" i="2"/>
  <c r="A336" i="2" s="1"/>
  <c r="C296" i="2"/>
  <c r="A296" i="2" s="1"/>
  <c r="A657" i="2" l="1"/>
  <c r="C658" i="2"/>
  <c r="C453" i="2"/>
  <c r="A453" i="2" s="1"/>
  <c r="C193" i="2"/>
  <c r="A193" i="2" s="1"/>
  <c r="C764" i="2"/>
  <c r="A764" i="2" s="1"/>
  <c r="C297" i="2"/>
  <c r="A297" i="2" s="1"/>
  <c r="C337" i="2"/>
  <c r="A337" i="2" s="1"/>
  <c r="C544" i="2"/>
  <c r="A544" i="2" s="1"/>
  <c r="A658" i="2" l="1"/>
  <c r="C659" i="2"/>
  <c r="C338" i="2"/>
  <c r="A338" i="2" s="1"/>
  <c r="C454" i="2"/>
  <c r="A454" i="2" s="1"/>
  <c r="C298" i="2"/>
  <c r="A298" i="2" s="1"/>
  <c r="C545" i="2"/>
  <c r="A545" i="2" s="1"/>
  <c r="C194" i="2"/>
  <c r="A194" i="2" s="1"/>
  <c r="C765" i="2"/>
  <c r="A765" i="2" s="1"/>
  <c r="A659" i="2" l="1"/>
  <c r="C660" i="2"/>
  <c r="C546" i="2"/>
  <c r="A546" i="2" s="1"/>
  <c r="C766" i="2"/>
  <c r="A766" i="2" s="1"/>
  <c r="C455" i="2"/>
  <c r="A455" i="2" s="1"/>
  <c r="C299" i="2"/>
  <c r="A299" i="2" s="1"/>
  <c r="C195" i="2"/>
  <c r="A195" i="2" s="1"/>
  <c r="C339" i="2"/>
  <c r="A339" i="2" s="1"/>
  <c r="A660" i="2" l="1"/>
  <c r="C661" i="2"/>
  <c r="C196" i="2"/>
  <c r="A196" i="2" s="1"/>
  <c r="C456" i="2"/>
  <c r="A456" i="2" s="1"/>
  <c r="C340" i="2"/>
  <c r="A340" i="2" s="1"/>
  <c r="C767" i="2"/>
  <c r="A767" i="2" s="1"/>
  <c r="C547" i="2"/>
  <c r="A547" i="2" s="1"/>
  <c r="C300" i="2"/>
  <c r="A300" i="2" s="1"/>
  <c r="A661" i="2" l="1"/>
  <c r="C662" i="2"/>
  <c r="C548" i="2"/>
  <c r="A548" i="2" s="1"/>
  <c r="C768" i="2"/>
  <c r="A768" i="2" s="1"/>
  <c r="C197" i="2"/>
  <c r="A197" i="2" s="1"/>
  <c r="C341" i="2"/>
  <c r="A341" i="2" s="1"/>
  <c r="C301" i="2"/>
  <c r="A301" i="2" s="1"/>
  <c r="C457" i="2"/>
  <c r="A457" i="2" s="1"/>
  <c r="A662" i="2" l="1"/>
  <c r="C663" i="2"/>
  <c r="C302" i="2"/>
  <c r="A302" i="2" s="1"/>
  <c r="C549" i="2"/>
  <c r="A549" i="2" s="1"/>
  <c r="C342" i="2"/>
  <c r="A342" i="2" s="1"/>
  <c r="C458" i="2"/>
  <c r="A458" i="2" s="1"/>
  <c r="C769" i="2"/>
  <c r="A769" i="2" s="1"/>
  <c r="C198" i="2"/>
  <c r="A198" i="2" s="1"/>
  <c r="A663" i="2" l="1"/>
  <c r="C664" i="2"/>
  <c r="C459" i="2"/>
  <c r="A459" i="2" s="1"/>
  <c r="C199" i="2"/>
  <c r="A199" i="2" s="1"/>
  <c r="C550" i="2"/>
  <c r="A550" i="2" s="1"/>
  <c r="C770" i="2"/>
  <c r="A770" i="2" s="1"/>
  <c r="C303" i="2"/>
  <c r="A303" i="2" s="1"/>
  <c r="C343" i="2"/>
  <c r="A343" i="2" s="1"/>
  <c r="A664" i="2" l="1"/>
  <c r="C665" i="2"/>
  <c r="A665" i="2" s="1"/>
  <c r="C460" i="2"/>
  <c r="A460" i="2" s="1"/>
  <c r="C771" i="2"/>
  <c r="A771" i="2" s="1"/>
  <c r="C304" i="2"/>
  <c r="A304" i="2" s="1"/>
  <c r="C344" i="2"/>
  <c r="A344" i="2" s="1"/>
  <c r="C200" i="2"/>
  <c r="A200" i="2" s="1"/>
  <c r="C551" i="2"/>
  <c r="A551" i="2" s="1"/>
  <c r="C201" i="2" l="1"/>
  <c r="A201" i="2" s="1"/>
  <c r="C461" i="2"/>
  <c r="A461" i="2" s="1"/>
  <c r="C345" i="2"/>
  <c r="A345" i="2" s="1"/>
  <c r="C552" i="2"/>
  <c r="A552" i="2" s="1"/>
  <c r="C772" i="2"/>
  <c r="A772" i="2" s="1"/>
  <c r="C773" i="2" l="1"/>
  <c r="A773" i="2" s="1"/>
  <c r="C202" i="2"/>
  <c r="A202" i="2" s="1"/>
  <c r="C346" i="2"/>
  <c r="A346" i="2" s="1"/>
  <c r="C462" i="2"/>
  <c r="A462" i="2" s="1"/>
  <c r="C553" i="2"/>
  <c r="A553" i="2" s="1"/>
  <c r="C463" i="2" l="1"/>
  <c r="A463" i="2" s="1"/>
  <c r="C347" i="2"/>
  <c r="A347" i="2" s="1"/>
  <c r="C203" i="2"/>
  <c r="A203" i="2" s="1"/>
  <c r="C554" i="2"/>
  <c r="A554" i="2" s="1"/>
  <c r="C774" i="2"/>
  <c r="A774" i="2" s="1"/>
  <c r="C555" i="2" l="1"/>
  <c r="A555" i="2" s="1"/>
  <c r="C204" i="2"/>
  <c r="A204" i="2" s="1"/>
  <c r="C348" i="2"/>
  <c r="A348" i="2" s="1"/>
  <c r="C464" i="2"/>
  <c r="A464" i="2" s="1"/>
  <c r="C349" i="2" l="1"/>
  <c r="A349" i="2" s="1"/>
  <c r="C465" i="2"/>
  <c r="A465" i="2" s="1"/>
  <c r="C205" i="2"/>
  <c r="A205" i="2" s="1"/>
  <c r="C556" i="2"/>
  <c r="A556" i="2" s="1"/>
  <c r="C557" i="2" l="1"/>
  <c r="C206" i="2"/>
  <c r="A206" i="2" s="1"/>
  <c r="C466" i="2"/>
  <c r="A466" i="2" s="1"/>
  <c r="C350" i="2"/>
  <c r="A350" i="2" s="1"/>
  <c r="A557" i="2" l="1"/>
  <c r="C558" i="2"/>
  <c r="C467" i="2"/>
  <c r="A467" i="2" s="1"/>
  <c r="C207" i="2"/>
  <c r="A207" i="2" s="1"/>
  <c r="C351" i="2"/>
  <c r="A351" i="2" s="1"/>
  <c r="C559" i="2" l="1"/>
  <c r="A558" i="2"/>
  <c r="C208" i="2"/>
  <c r="A208" i="2" s="1"/>
  <c r="C352" i="2"/>
  <c r="A352" i="2" s="1"/>
  <c r="C468" i="2"/>
  <c r="A468" i="2" s="1"/>
  <c r="A559" i="2" l="1"/>
  <c r="C560" i="2"/>
  <c r="C469" i="2"/>
  <c r="A469" i="2" s="1"/>
  <c r="C353" i="2"/>
  <c r="A353" i="2" s="1"/>
  <c r="C209" i="2"/>
  <c r="A209" i="2" s="1"/>
  <c r="A560" i="2" l="1"/>
  <c r="C561" i="2"/>
  <c r="C354" i="2"/>
  <c r="A354" i="2" s="1"/>
  <c r="C210" i="2"/>
  <c r="A210" i="2" s="1"/>
  <c r="C470" i="2"/>
  <c r="A470" i="2" s="1"/>
  <c r="A561" i="2" l="1"/>
  <c r="C562" i="2"/>
  <c r="C471" i="2"/>
  <c r="A471" i="2" s="1"/>
  <c r="C211" i="2"/>
  <c r="A211" i="2" s="1"/>
  <c r="C355" i="2"/>
  <c r="A355" i="2" s="1"/>
  <c r="A562" i="2" l="1"/>
  <c r="C563" i="2"/>
  <c r="C356" i="2"/>
  <c r="A356" i="2" s="1"/>
  <c r="C212" i="2"/>
  <c r="A212" i="2" s="1"/>
  <c r="C472" i="2"/>
  <c r="A472" i="2" s="1"/>
  <c r="A563" i="2" l="1"/>
  <c r="C564" i="2"/>
  <c r="C473" i="2"/>
  <c r="A473" i="2" s="1"/>
  <c r="C213" i="2"/>
  <c r="A213" i="2" s="1"/>
  <c r="C357" i="2"/>
  <c r="A357" i="2" s="1"/>
  <c r="A564" i="2" l="1"/>
  <c r="C565" i="2"/>
  <c r="C474" i="2"/>
  <c r="A474" i="2" s="1"/>
  <c r="C358" i="2"/>
  <c r="A358" i="2" s="1"/>
  <c r="C214" i="2"/>
  <c r="A214" i="2" s="1"/>
  <c r="A565" i="2" l="1"/>
  <c r="C566" i="2"/>
  <c r="C475" i="2"/>
  <c r="A475" i="2" s="1"/>
  <c r="C215" i="2"/>
  <c r="A215" i="2" s="1"/>
  <c r="C359" i="2"/>
  <c r="A359" i="2" s="1"/>
  <c r="C567" i="2" l="1"/>
  <c r="A566" i="2"/>
  <c r="C476" i="2"/>
  <c r="A476" i="2" s="1"/>
  <c r="C360" i="2"/>
  <c r="A360" i="2" s="1"/>
  <c r="C216" i="2"/>
  <c r="A216" i="2" s="1"/>
  <c r="C568" i="2" l="1"/>
  <c r="A567" i="2"/>
  <c r="C217" i="2"/>
  <c r="A217" i="2" s="1"/>
  <c r="C361" i="2"/>
  <c r="A361" i="2" s="1"/>
  <c r="C477" i="2"/>
  <c r="A477" i="2" s="1"/>
  <c r="C569" i="2" l="1"/>
  <c r="A568" i="2"/>
  <c r="C478" i="2"/>
  <c r="A478" i="2" s="1"/>
  <c r="C218" i="2"/>
  <c r="A218" i="2" s="1"/>
  <c r="C362" i="2"/>
  <c r="A362" i="2" s="1"/>
  <c r="A569" i="2" l="1"/>
  <c r="C570" i="2"/>
  <c r="C479" i="2"/>
  <c r="A479" i="2" s="1"/>
  <c r="C219" i="2"/>
  <c r="A219" i="2" s="1"/>
  <c r="C363" i="2"/>
  <c r="A363" i="2" s="1"/>
  <c r="A570" i="2" l="1"/>
  <c r="C571" i="2"/>
  <c r="C364" i="2"/>
  <c r="A364" i="2" s="1"/>
  <c r="C220" i="2"/>
  <c r="A220" i="2" s="1"/>
  <c r="C480" i="2"/>
  <c r="A480" i="2" s="1"/>
  <c r="A571" i="2" l="1"/>
  <c r="C572" i="2"/>
  <c r="C481" i="2"/>
  <c r="A481" i="2" s="1"/>
  <c r="C221" i="2"/>
  <c r="A221" i="2" s="1"/>
  <c r="C365" i="2"/>
  <c r="A365" i="2" s="1"/>
  <c r="A572" i="2" l="1"/>
  <c r="C573" i="2"/>
  <c r="C222" i="2"/>
  <c r="A222" i="2" s="1"/>
  <c r="C366" i="2"/>
  <c r="A366" i="2" s="1"/>
  <c r="C482" i="2"/>
  <c r="A482" i="2" s="1"/>
  <c r="A573" i="2" l="1"/>
  <c r="C574" i="2"/>
  <c r="C483" i="2"/>
  <c r="A483" i="2" s="1"/>
  <c r="C367" i="2"/>
  <c r="A367" i="2" s="1"/>
  <c r="C223" i="2"/>
  <c r="A223" i="2" s="1"/>
  <c r="A574" i="2" l="1"/>
  <c r="C575" i="2"/>
  <c r="C224" i="2"/>
  <c r="A224" i="2" s="1"/>
  <c r="C368" i="2"/>
  <c r="A368" i="2" s="1"/>
  <c r="C484" i="2"/>
  <c r="A484" i="2" s="1"/>
  <c r="A575" i="2" l="1"/>
  <c r="C576" i="2"/>
  <c r="C485" i="2"/>
  <c r="A485" i="2" s="1"/>
  <c r="C369" i="2"/>
  <c r="A369" i="2" s="1"/>
  <c r="A576" i="2" l="1"/>
  <c r="C577" i="2"/>
  <c r="C486" i="2"/>
  <c r="A486" i="2" s="1"/>
  <c r="A577" i="2" l="1"/>
  <c r="C578" i="2"/>
  <c r="C487" i="2"/>
  <c r="A487" i="2" s="1"/>
  <c r="A578" i="2" l="1"/>
  <c r="C579" i="2"/>
  <c r="C488" i="2"/>
  <c r="A488" i="2" s="1"/>
  <c r="A579" i="2" l="1"/>
  <c r="C580" i="2"/>
  <c r="C489" i="2"/>
  <c r="A489" i="2" s="1"/>
  <c r="A580" i="2" l="1"/>
  <c r="C581" i="2"/>
  <c r="C490" i="2"/>
  <c r="A490" i="2" s="1"/>
  <c r="A581" i="2" l="1"/>
  <c r="C582" i="2"/>
  <c r="C491" i="2"/>
  <c r="A491" i="2" s="1"/>
  <c r="A582" i="2" l="1"/>
  <c r="C583" i="2"/>
  <c r="C492" i="2"/>
  <c r="A492" i="2" s="1"/>
  <c r="A583" i="2" l="1"/>
  <c r="C584" i="2"/>
  <c r="C493" i="2"/>
  <c r="A493" i="2" s="1"/>
  <c r="A584" i="2" l="1"/>
  <c r="C585" i="2"/>
  <c r="C494" i="2"/>
  <c r="A494" i="2" s="1"/>
  <c r="A585" i="2" l="1"/>
  <c r="C586" i="2"/>
  <c r="C495" i="2"/>
  <c r="A495" i="2" s="1"/>
  <c r="A586" i="2" l="1"/>
  <c r="C587" i="2"/>
  <c r="C496" i="2"/>
  <c r="A496" i="2" s="1"/>
  <c r="A587" i="2" l="1"/>
  <c r="C588" i="2"/>
  <c r="A588" i="2" l="1"/>
  <c r="C589" i="2"/>
  <c r="A589" i="2" l="1"/>
  <c r="C590" i="2"/>
  <c r="A590" i="2" l="1"/>
  <c r="C591" i="2"/>
  <c r="A591" i="2" l="1"/>
  <c r="C592" i="2"/>
  <c r="A592" i="2" l="1"/>
  <c r="C593" i="2"/>
  <c r="A593" i="2" l="1"/>
  <c r="C594" i="2"/>
  <c r="A594" i="2" l="1"/>
  <c r="C595" i="2"/>
  <c r="A595" i="2" l="1"/>
  <c r="C596" i="2"/>
  <c r="C597" i="2" l="1"/>
  <c r="A596" i="2"/>
  <c r="C598" i="2" l="1"/>
  <c r="A597" i="2"/>
  <c r="A598" i="2" l="1"/>
  <c r="C599" i="2"/>
  <c r="C600" i="2" l="1"/>
  <c r="A599" i="2"/>
  <c r="A600" i="2" l="1"/>
  <c r="C601" i="2"/>
  <c r="A601" i="2" l="1"/>
  <c r="C602" i="2"/>
  <c r="A602" i="2" l="1"/>
  <c r="C603" i="2"/>
  <c r="A603" i="2" l="1"/>
  <c r="C604" i="2"/>
  <c r="A604" i="2" l="1"/>
  <c r="C605" i="2"/>
  <c r="A605" i="2" l="1"/>
  <c r="C606" i="2"/>
  <c r="A606" i="2" l="1"/>
  <c r="C607" i="2"/>
  <c r="A607" i="2" l="1"/>
  <c r="C608" i="2"/>
  <c r="A608" i="2" l="1"/>
  <c r="C609" i="2"/>
  <c r="A609" i="2" l="1"/>
  <c r="C610" i="2"/>
  <c r="A610" i="2" l="1"/>
  <c r="C611" i="2"/>
  <c r="A611" i="2" l="1"/>
  <c r="C612" i="2"/>
  <c r="A612" i="2" l="1"/>
  <c r="C613" i="2"/>
  <c r="A613" i="2" l="1"/>
  <c r="C614" i="2"/>
  <c r="A614" i="2" l="1"/>
  <c r="C615" i="2"/>
  <c r="A615" i="2" l="1"/>
  <c r="C616" i="2"/>
  <c r="A616" i="2" l="1"/>
  <c r="C617" i="2"/>
  <c r="A617" i="2" l="1"/>
  <c r="C618" i="2"/>
  <c r="A618" i="2" l="1"/>
  <c r="C619" i="2"/>
  <c r="A619" i="2" l="1"/>
  <c r="C620" i="2"/>
  <c r="A620" i="2" l="1"/>
  <c r="C621" i="2"/>
  <c r="A621" i="2" l="1"/>
  <c r="C622" i="2"/>
  <c r="A622" i="2" l="1"/>
  <c r="C623" i="2"/>
  <c r="A623" i="2" l="1"/>
  <c r="C624" i="2"/>
  <c r="A624" i="2" l="1"/>
  <c r="C625" i="2"/>
  <c r="A625" i="2" s="1"/>
</calcChain>
</file>

<file path=xl/sharedStrings.xml><?xml version="1.0" encoding="utf-8"?>
<sst xmlns="http://schemas.openxmlformats.org/spreadsheetml/2006/main" count="2706" uniqueCount="974">
  <si>
    <t>Nazwa procesu</t>
  </si>
  <si>
    <t>Lp</t>
  </si>
  <si>
    <t>Wymaganie</t>
  </si>
  <si>
    <t>System musi zapewnić możliwość uzyskania informacji o planie finansowym na dany dzień.</t>
  </si>
  <si>
    <t>Budżet zadaniowy</t>
  </si>
  <si>
    <t>Systemu musi zapewnić opracowanie budżetu według procedury zadaniowej (w skali roku i na bieżąco)</t>
  </si>
  <si>
    <t>System musi zapewnić możliwość wprowadzania do systemu mierników i celów na wszystkich poziomach BZ.</t>
  </si>
  <si>
    <t>System musi zapewnić  integrację z budżetem klasycznym według podziałek klasyfikacji budżetowej.</t>
  </si>
  <si>
    <t>System musi zapewnić możliwość wprowadzania pracochłonności  w podziale na JONIK.</t>
  </si>
  <si>
    <t>System musi zapewnić możliwość sporządzania dowodów księgowych dla BZ.</t>
  </si>
  <si>
    <t>System musi zapewnić możliwość integracji z budżetem klasycznym (plan i wykonanie).</t>
  </si>
  <si>
    <t>System musi zapewnić możliwość edycji danych na poziomie działań.</t>
  </si>
  <si>
    <t>System musi zapewnić możliwość sporządzenia i generowania projektu planu BZ.</t>
  </si>
  <si>
    <t>System musi umożliwić generowanie raportów w podziale na jednostki i rodzaje kosztów.</t>
  </si>
  <si>
    <t>System musi umożliwić generowanie raportów dotyczących pracochłonności w podziale na jednostki.</t>
  </si>
  <si>
    <t>System musi zapewnić możliwość uzyskania informacji o wykonaniu na dany dzień.</t>
  </si>
  <si>
    <t>System musi zapewnić możliwość generowania raportu o zmianach planu dla poszczególnych JONIK.</t>
  </si>
  <si>
    <t>System musi zapewnić kopiowanie i modyfikację klasyfikacji budżetowej.</t>
  </si>
  <si>
    <t>System musi zapewnić możliwość wygenerowania raportu w podziale na podzadania.</t>
  </si>
  <si>
    <t>System musi zapewnić możliwość wygenerowania raportu zbiorczego w podziale na lata w podziale na jednostki i rodzaje kosztów.</t>
  </si>
  <si>
    <t>System musi zapewnić modyfikację struktury budżetu zadaniowego, a także kopiowanie poprzedniej struktury.</t>
  </si>
  <si>
    <t>System musi zapewnić możliwość integracji z budżetem klasycznym (zmiany planu).</t>
  </si>
  <si>
    <t>System musi zapewnić możliwość podziału na stanowiska kontrolerskie i niekontrolerskie (administracja i obsługa)</t>
  </si>
  <si>
    <t>System musi zapewnić możliwość generowania z systemu sprawozdania RB-BZ1.</t>
  </si>
  <si>
    <t>System musi zapewnić możliwość sporządzenia planu według ustawy budżetowej w układzie zadaniowym zgodnie z wytycznymi Ministerstwa Finansów.</t>
  </si>
  <si>
    <t>Blokada środków budżetowych przed rozpoczęciem postępowania</t>
  </si>
  <si>
    <t xml:space="preserve">Systemu musi zapewnić monitorowanie wykonania planów finansowych jednostek organizacyjnych (JONIK)/ planu finansowego NIK oraz planu rzeczowo-finansowego działalności remontowo-inwestycyjnej NIK, w oparciu o dane wprowadzone do systemu w zakresie wniosków o uruchomienie postępowań i realizacji umów. </t>
  </si>
  <si>
    <t>System musi zapewnić możliwość zmiany planu finansowego oraz planu rzeczowo-finansowego działalności remontowo-inwestycyjnej NIK w przypadku niewystarczających środków w planie finansowym jednostki organizacyjnej przedstawiającej wniosek do zabezpieczenia środków. Warunkiem koniecznym jest dalsze procedowanie wniosku łącznie z projektem zmiany planów w/w.</t>
  </si>
  <si>
    <t>System musi zapewnić mechanizm walidacji w zakresie zdjęcia środków z pozycji "Środki zabezpieczone na PZP/PPP" w momencie zawarcia umowy dla danego postępowania i przeniesienia tych środków do pozycji "Zaangażowanie".</t>
  </si>
  <si>
    <t>System musi zapewnić możliwość zdefiniowania raportu (informacji zarządczej dla Dyrektorów JONIK) w zakresie realizacji budżetu, jak i realizacji postępowań.</t>
  </si>
  <si>
    <t>System musi zapewnić możliwość eksportu następujących danych do systemu Trezor: zapotrzebowanie na środki (IW), prognozy 3-miesięczne, harmonogram roczny, plany finansowe.</t>
  </si>
  <si>
    <t>Opracowanie projektu budżetu</t>
  </si>
  <si>
    <t>System musi zapewnić możliwość wypełniania i aktualizowania przez JONIK formularzy planistycznych w postaci elektronicznej i dalszego procedowania tych formularzy przez Wydziału Budżetu w systemie.</t>
  </si>
  <si>
    <t>System musi zapewnić możliwość grupowania danych z pojedynczych formatek planistycznych, uzupełnianych przez poszczególne JONIK do jednej zbiorczej formatki planistycznej.</t>
  </si>
  <si>
    <t>System musi zapewnić możliwość edycji danych, wprowadzonych przez poszczególne JONIK do formatki planistycznej i modyfikacji tych danych.</t>
  </si>
  <si>
    <t>System musi zapewnić możliwość modyfikacji formatki planistycznej.</t>
  </si>
  <si>
    <t>System musi zapewnić mechanizm walidacji zgodności danych w planach finansowych poszczególnych JONIK/planie finansowym NIK z planem rzeczowo-finansowym działalności remontowo-inwestycyjnej NIK.</t>
  </si>
  <si>
    <t>System musi zapewnić możliwość eksportu aktualnego planu finansowego NIK do systemu Trezor - aktualizacja planu finansowego NIK eksportowana do Trezora, dotyczy przesunięć środków pomiędzy paragrafami, na podstawie decyzji Prezesa NIK.</t>
  </si>
  <si>
    <t xml:space="preserve">System musi zapewnić możliwość automatycznego tworzenia "Projektu budżetu" w oparciu o informacje przekazane przez poszczególne JONIK (formatki planistyczne). System musi zapewnić możliwość edycji danych zawartych w "Projekcie budżetu" tak, aby była możliwa ręcznej korekty przygotowanych danych. </t>
  </si>
  <si>
    <t xml:space="preserve">System musi zapewnić możliwość parametryzowania głównej (globalnej) formatki planistycznej. System musi zapewnić możliwość generowania różnych projektów planów (wersjonowanie), w oparciu o zdefiniowane w formatce planistycznej dane. </t>
  </si>
  <si>
    <t xml:space="preserve">System musi zapewnić funkcjonalność opracowania planu finansowego zgodnie z przyjętą ustawą budżetową na dany rok. </t>
  </si>
  <si>
    <t>Bieżące rejestrowanie danych dotyczących planu finansowego i harmonogramu wydatków</t>
  </si>
  <si>
    <t>System musi zapewnić możliwość wprowadzania danych dotyczących planów JONIK w podziale na paragrafy i pozycje zgodnie z budżetem NIK.</t>
  </si>
  <si>
    <t xml:space="preserve">System musi zapewnić automatyczną ewidencję na kontach planu finansowego (z uwzględnieniem aktualizacji planów finansowych). </t>
  </si>
  <si>
    <t>System musi zapewnić agregację danych ujętych we wnioskach JONIK o zmianę planu. Dane te potrzebne będą do wygenerowania:
a) Decyzji Prezesa lub Dyrektora Generalnego lub Dyrektora BRA w sprawie zmian w budżecie, 
b) pliku aktualizującego Plan w systemie Trezor3.</t>
  </si>
  <si>
    <t>System musi zapewnić możliwość generowania raportów (analiz) z wykonania planu dochodów oraz planu wydatków: na bieżąco, za wybrane okresy, przy dowolnej konfiguracji danych obejmujących m.in. pierwotny plan finansowy (zgodny z ustawą budżetową), plan po zmianach, zaangażowanie środków, wykonanie planu, zmiany w trakcie procedowania (wnioski niezrealizowane), zapewnienie finansowania (kwota środków do ewentualnego wykorzystania, która nie została uwzględniona w planie), zaangażowanie, zobowiązania, należności, przy pełnej szczegółowości klasyfikacji budżetowej.</t>
  </si>
  <si>
    <t>System musi zapewnić możliwość eksportu wygenerowanych raportów w różnych formatach, w tym Excel.</t>
  </si>
  <si>
    <t>System musi zapewnić możliwość ręcznego dokonywania podziału planów finansowych przez poszczególne JONIK na okresy miesięczne/dekadowe.</t>
  </si>
  <si>
    <t>System musi zapewnić możliwość tworzenia i aktualizacji przez poszczególne JONIK harmonogramu wydatków, prognoz 3-miesięcznych tych wydatków.</t>
  </si>
  <si>
    <t>System musi zapewnić funkcjonalność czy to w postaci raportu czy też alertu, która pozwoli na wskazanie tych pozycji budżetowych, dla których wykorzystanie środków jest na poziomie przekraczającym np. 90% kwoty planu po zmianach.</t>
  </si>
  <si>
    <t>System musi zapewnić możliwość generowania raportu o zmianach planu dla poszczególnych JONIK i/lub dla poszczególnych paragrafów.</t>
  </si>
  <si>
    <t>System musi zapewnić możliwość wygenerowania raportów dotyczących zmian planów finansowych według różnych parametrów (np. zakres zmiany planu (paragrafy, pozycje); podstawa zmiany planu np.. Decyzja Prezesa, Decyzja DG, Decyzja Dyrektora BRA.</t>
  </si>
  <si>
    <t>System powinien zapewnić możliwość monitorowania poziomu realizacji inwestycji i remontów ujętych w planie rzeczowo-finansowym z uwzględnieniem poziomu wykorzystania środków z zawartych umów i w porównaniu do aktualnego planu rzeczowo-finansowego.</t>
  </si>
  <si>
    <t xml:space="preserve">System musi zapewnić możliwość utworzenia wniosku o zmianę planu rzeczowo-finansowego działalności remontowo-inwestycyjnej NIK. Po zatwierdzeniu lub odrzuceniu wniosku, informacja o wyniku decyzji zostanie automatycznie uwzględniona w formatkach planistycznych. System musi umożliwić raportowanie wprowadzonych zmian. System powinien powiadamiać wnioskodawcę w sposób automatyczny o wyniku decyzji.  </t>
  </si>
  <si>
    <t>System musi zapewnić mechanizm walidacji wnioskowanej zmiany planu finansowego z aktualnym poziomem dostępnych środków dla jednostki wnioskującej. W przypadku gdy wnioskowana zmiana skutkowałaby przekroczeniem dostępnych środków, system powinien poinformować wnioskującego o konieczności wystąpienia o dodatkowe środki (zwolnione przez inne jednostki organizacyjne).</t>
  </si>
  <si>
    <t xml:space="preserve">System musi zapewnić możliwość sporządzania raportu przez użytkownika, zawierającego harmonogram planowaniach wydatków na realizację zadań rzeczowo- finansowych w danym roku budżetowym, w podziale na poszczególne miesiące. Raport powinien zawierać: kod księgowy/numer zadania, nazwę zadania, JONIK realizujący zadanie, paragraf klasyfikacji budżetowej, plan po zmianach wg stanu na dany dzień, harmonogram planowanych wydatków w danym roku w podziale na miesiące. </t>
  </si>
  <si>
    <t>Sprawozdawczość zarządcza</t>
  </si>
  <si>
    <t>System musi zapewnić generowanie raportu "Wydatki z tytułu wynagrodzeń poniesione od początku roku (....) do dnia (....)".  Raport powinien prezentować dane w podziale na poszczególne paragrafy klasyfikacji budżetowej oraz w podziale na a) pracowników kontrolnych, b) niekontrolnych/administracja i obsługa, c) aktywnych i nieaktywnych.</t>
  </si>
  <si>
    <t>System musi zapewnić generowanie raportu "Koszty poniesione z tytułu wynagrodzeń od początku roku (....) do dnia (....)".  Raport powinien prezentować dane w podziale na poszczególne paragrafy klasyfikacji budżetowej oraz w podziale na a) pracowników kontrolnych, b) niekontrolnych/administracja i obsługa, c) aktywnych i nieaktywnych,  d) wg. poszczególnych JOINIK.</t>
  </si>
  <si>
    <t>System musi zapewnić generowanie raportu "Analiza funduszu wynagrodzeń", zgodnie z załączonym wzorem - załącznik 1.</t>
  </si>
  <si>
    <t>System musi generować raport dotyczący realizacji planów finansowych. Raport powinien zawierać informacje na temat: wykonania wydatków, zaangażowania środków i zabezpieczenia środków dla poszczególnych JONIK, wzór raportu stanowi załącznik nr. 2</t>
  </si>
  <si>
    <t>System musi generować raport dotyczący oszczędności na poziomie planu finansowego oraz planu rzeczowo-finansowego działalności remontowo-inwestycyjnej NIK i realizacji oraz odchyleń na poziomie zadania, wg JONIK</t>
  </si>
  <si>
    <t>System musi generować raport dotyczący zobowiązań wynikających z umów wieloletnich. W podziale na poszczególne lata, uwzględniając poziom wykonania umowy.</t>
  </si>
  <si>
    <t xml:space="preserve">System musi zapewniać generowanie raportów w formie tekstowej i graficznej oraz umieszczania ich na portalu webowym tzw.  kokpit menadżerski. Kokpit musi umożliwiać monitorowanie kluczowych wskaźników , wykorzystywać  mechanizm powiadomień (alertów) informujących o przekroczeniach poziomów wybranych zmiennych. Kokpit menedżerski musi pozwalać  na interaktywną, przejrzystą i czytelną formę graficznej prezentacji danych, zgromadzonych we wszystkich obszarach merytorycznych Systemu ERP. </t>
  </si>
  <si>
    <t>Ewidencja zakupu</t>
  </si>
  <si>
    <t>System musi zapewnić możliwość kontroli wartości faktur z umowami.</t>
  </si>
  <si>
    <t xml:space="preserve">System musi zapewniać porównywanie kwot faktur zakupu z kwotą wniosku/umowy i automatycznego blokowania do zapłaty faktury, jeżeli kwota tej faktury powoduje łączne przekroczenie kwoty wniosku/umowy. </t>
  </si>
  <si>
    <t>System musi zapewnić możliwość automatycznego (i ręcznego) łączenia należności/zobowiązań z płatnościami, w tym częściowych.</t>
  </si>
  <si>
    <t xml:space="preserve">System musi zapewnić obsługę zajęć, w tym: kary umowne, zajęcia komornicze, urzędów skarbowych - płatność wykonywana jest do komornika lub do urzędu skarbowego </t>
  </si>
  <si>
    <t>System musi zapewnić generowanie komunikatu, że na danym kontrahencie jest zajęcie komornicze lub urzędu skarbowego</t>
  </si>
  <si>
    <t>System musi zapewnić wystawianie zawiadomienia o naliczeniu kary umownej i jego wstępnego zadekretowania wg ustalonego schematu. Ostateczne zaksięgowanie dokumentu zostaje wykonane w księgowości.</t>
  </si>
  <si>
    <t>System musi zapewnić rejestrowania 4 dat dotyczących dowodów księgowych: datę wystawienia dowodu, datę miesiąca księgowania, datę operacji gospodarczej, data wprowadzenia do systemu.</t>
  </si>
  <si>
    <t xml:space="preserve">System musi zapewniać automatyczne generowania polecenia płatności w wysokości faktury dla wybranego kontrahenta z możliwością ręcznej korekty kwoty do zapłaty. </t>
  </si>
  <si>
    <t>System musi zapewnić wystawianie Zawiadomień (not obciążeniowych) o naliczeniu kar umownych z możliwością edytowania i weryfikacji treści i kwot naliczonych kar (np. gdy zostaną pomniejszone z tytułu opóźnień nie z winy wykonawcy).</t>
  </si>
  <si>
    <t>System musi zapewnić dla wystawionych w systemie Zawiadomień (not obciążeniowych) możliwość wstępnego zadekretowania wg ustalonego schematu. Ostateczne zaksięgowanie dokumentu zostaje wykonane w księgowości.</t>
  </si>
  <si>
    <t>System musi zapewnić prowadzenie ewidencji i sporządzenie raportu: Rejestr Zawiadomień (kar umownych) zawierający: Nr Zawiadomienia, Nazwa Wykonawcy, nr Umowy, Wartość Umowy, wysokość kar Umownych, JONIK wystawiający Zawiadomienie, Nr pisma jakim zostało wysłane zawiadomienie i data, Status (w toku/uregulowane/w sądzie), skan zawiadomienia.</t>
  </si>
  <si>
    <t>System musi zapewnić pole do oznaczenia, czy do danej faktury będzie wystawiona faktura korygująca lub  nota korygująca.</t>
  </si>
  <si>
    <t>System musi zapewnić możliwość częściowych płatności dla każdego zobowiązania.</t>
  </si>
  <si>
    <t>System musi zapewnić elektroniczny obieg i zatwierdzanie dokumentów księgowych, w tym zakupowych zgodnie z ustaloną ścieżką wielopoziomowego zatwierdzania dokumentów.</t>
  </si>
  <si>
    <t>System musi komunikować (musi pojawiać się alert) o zbliżającym się terminie płatności faktur i innych dokumentów równoważnych (funkcjonalność alertu powinna być parametryzowana).</t>
  </si>
  <si>
    <t>W przypadku nie występowania w fakturze dat bezwzględnych (określonych jako konkretny dzień), system musi zapewnić wprowadzanie terminu w postaci opisu, oraz orientacyjnej daty (osobne pole niż data wynikająca z faktury).</t>
  </si>
  <si>
    <t>System musi umożliwiać obsługę płatności w trybie Split Payment.</t>
  </si>
  <si>
    <t>System musi posiadać możliwość automatycznego zweryfikowania numeru rachunku bankowego kontrahenta z "białą listą" i sprawdzić automatycznie czy numer rachunku kontrahenta, na który ma dokonać zapłaty jest na liście. System musi archiwizować dane historyczne, w celu późniejszej weryfikacji czy przelew został zrealizowany na rachunek znajdujący się na białej liście.</t>
  </si>
  <si>
    <t>System musi wysyłać alert w przypadku gdy księgowana jest ponownie faktura o tym samym numerze dla tego samego kontrahenta.</t>
  </si>
  <si>
    <t>System musi pilnować harmonogramu płatności, który został zdefiniowany w systemie (powiadamiać użytkownika w formie alertu o zbliżającej się płatności).</t>
  </si>
  <si>
    <t>System musi umożliwiać rejestrację faktur z uwzględnieniem obowiązujących przepisów prawa (różne stawki VAT, kwota netto, kwota VAT itp.).</t>
  </si>
  <si>
    <t>Ewidencja środków pieniężnych</t>
  </si>
  <si>
    <t>System musi zapewnić możliwość zaczytywania i automatycznego księgowania wyciągów bankowych, w tym wyciągów bankowych dotyczących okresu przejściowego. Zapewnić możliwość ręcznej edycji wyciągów przed ich księgowaniem (np. w celu uzupełnienia wyciągu o brakujące dokumenty księgowe).</t>
  </si>
  <si>
    <t>System musi zapewniać możliwość tworzenia raportów kasowych, księgowania na kontach odbędą się po zadekretowaniu i zatwierdzeniu raportu przez księgowość.</t>
  </si>
  <si>
    <t>System musi zapewniać obsługę wielu kas gotówkowych (co najmniej 20 kas z możliwością zwiększenia ich liczby), w tym kas walutowych (obsługa wielu walut) oraz ewidencję wpłat i wypłat.</t>
  </si>
  <si>
    <t>Moduł kasowy powinien zapewnić możliwość obsługi wpłat i wypłat zarówno złotówkowych jak i walutowych z uwzględnieniem klasyfikacji budżetowej oraz bez klasyfikacji budżetowej.</t>
  </si>
  <si>
    <t>System musi zapewniać wydruk dokumentów KP i KW oraz raportów kasowych (w tym historycznych).</t>
  </si>
  <si>
    <t>System musi zapewnić obsługę inwentaryzacji kasy poprzez wydruk arkusza spisowego dla każdej z kas.</t>
  </si>
  <si>
    <t>System musi zapewniać wstępne tworzenie dokumentów KW dla wypłat z kasy, w tym wynagrodzeń, które będą wprowadzane do raportu kasowego w momencie wypłaty - wtedy zostanie nadany numer KW oraz pozycji KW w raporcie kasowym. Niewypłacone kwoty (KW) będą w systemie jako kwoty niepobrane, w tym wynagrodzenia.  System musi zapewnić usunięcie dokumentu KW niewypłaconego.</t>
  </si>
  <si>
    <t>System musi zapewnić elektroniczny obieg dokumentów będących podstawą sporządzenia  KW i KP w celu jego akceptacji w systemie.</t>
  </si>
  <si>
    <t>System musi zapewnić utworzenie w systemie komunikatu, który zostanie wysyłany do pracownika, że ma się zgłosić po odbiór gotówki po zatwierdzeniu dokumentu będącego podstawą wystawienia KW. Wysłanie komunikatu będzie uruchamiane przez kasjerkę.</t>
  </si>
  <si>
    <t>System musi zapewnić automatyczne tworzenie propozycji przelewów na podstawie zaewidencjonowanych na koncie faktur lub innych równoważnych dowodów na dany dzień. System musi przy tworzeniu listy propozycji przelewów uwzględniać kwoty do potrącenia.</t>
  </si>
  <si>
    <t>System musi zapewniać tworzenie paczek przelewów wg określonego formatu do minimum 3 systemów bankowych, w tym: NBP.</t>
  </si>
  <si>
    <t>System musi zapewnić możliwość definiowania własnych rodzajów dowodów księgowych.</t>
  </si>
  <si>
    <t>Obsługa KZP</t>
  </si>
  <si>
    <t>System musi zapewnić możliwość prowadzenia rachunkowości pracowniczej kasy zapomogowo-pożyczkowej (KZP).</t>
  </si>
  <si>
    <t xml:space="preserve">System musi zapewnić możliwość obsługi odrębnych KZP (15 Delegatur). </t>
  </si>
  <si>
    <t>System musi zapewnić oddzielny plan kont dla KZP.</t>
  </si>
  <si>
    <t>System musi zachować zgodność numerów pracowników w kartotekach członków KZP z kartoteką pracowników NIK.</t>
  </si>
  <si>
    <t>System musi zapewnić możliwość rejestrowania wyciągów bankowych, raportów kasowych, potrąceń z listy płac i premii oraz dokumentów PK.</t>
  </si>
  <si>
    <t>System musi zapewnić przyjmowanie nowych członków do kasy oraz rezygnację członkostwa w kasie.</t>
  </si>
  <si>
    <t>System musi zapewnić wyliczenie wysokości wkładu od wynagrodzenia brutto według zadanego procentu (zaokrąglony w górę do pełnych złotych) oraz możliwość ręcznego wpisywania dowolnej kwoty wkładu.</t>
  </si>
  <si>
    <t>System musi zapewniać możliwość wybierania sposobu wpłaty wkładów (z automatu potrącenie z listy, wpłata gotówkowa lub przelew własny).</t>
  </si>
  <si>
    <t>System musi zapewniać możliwość jednorazowej przy zapisaniu się do kasy opłaty wpisowej w określonej wysokości (z automatu potrącenie z listy, wpłata gotówkowa lub przelew własny).</t>
  </si>
  <si>
    <t>Systemu musi zapewnić możliwość potrącenia każdemu członkowi kasy określonej kwoty na fundusz rezerwowy.</t>
  </si>
  <si>
    <t>System musi zapewnić automatyczną aktualizację wynagrodzenia brutto pracownika wraz z premią.</t>
  </si>
  <si>
    <t>System musi zapewnić możliwość rejestrowania pożyczek ratalnych, krótkoterminowych i uzupełniających na pracowników, pracowników na urlopach bezpłatnych i emerytów.</t>
  </si>
  <si>
    <t>Systemu musi zapewnić możliwość wybierania wielu poręczycieli do pożyczki  (pracownik sam nie może sobie poręczać pożyczki). Poręczenie jest ważne do momentu całkowitej spłaty pożyczki.</t>
  </si>
  <si>
    <t>System musi zapewniać możliwość wyboru spłaty pożyczki (z automatu potrącenie z listy, wpłata gotówkowa lub przelew własny).</t>
  </si>
  <si>
    <t>System musi zapewnić utworzenie harmonogramu spłat udzielonych pożyczek z KZP (równe raty, zaokrąglone do części dziesiętnych), zarówno dla pracowników jak i emerytów. System musi zapewnić możliwość wyboru miesiąca pierwszego potrącenia i ilości rat, a także zmianę harmonogramu w trakcie spłaty danej pożyczki.</t>
  </si>
  <si>
    <t>System musi zapewniać rejestrowanie spłat pożyczki w harmonogramie aby można było ustalić saldo danej pożyczki po każdej spłacie - spłata może dotyczyć kilku rat (spłata przed terminem). Spłata może nastąpić poprzez potrącenie z listy płac lub poprzez wpłatę kwoty spłaty do kasy KZP lub na rachunek bankowy KZP.</t>
  </si>
  <si>
    <t>System musi zapewnić możliwość wcześniejszej spłaty pożyczki poprzez zaliczenie wskazanej z wkładów kwoty. Musi również dokonać automatycznego księgowania na kontach pracownika.</t>
  </si>
  <si>
    <t>System musi zapewnić możliwość spłaty niespłaconej pożyczki przez poręczycieli (przeksięgowanie kwoty z salda wkładów poręczycieli na saldo niespłaconej pożyczki lub wpłata gotówkowa lub przelewem).  Musi również dokonać automatycznego księgowania na kontach poręczycieli.</t>
  </si>
  <si>
    <t>System musi zapewnić przekazanie informacji o konieczności spłaty raty pożyczki przez pracownika  do systemu kadrowo-płacowego w celu jej potrącenia z wynagrodzenia w danym miesiącu.</t>
  </si>
  <si>
    <t>System musi zapewnić przekazanie informacji do systemu kadrowo-płacowego o konieczności potrącenia wkładu do KZP od pracownika  w celu jego potrącenia z wynagrodzenia w danym miesiącu.</t>
  </si>
  <si>
    <t xml:space="preserve">System musi zapewnić przekazanie z systemu kadrowo-płacowego informacji o potrąconych kwotach wkładów i spłacanych rat pożyczek do KZP oraz automatycznego ich zaksięgowania na kontach pracowników - członków KZP. </t>
  </si>
  <si>
    <t>System powinien mieć możliwość rozróżnienia tytułu wpłaty, z uwagi na operowanie różnymi produktami, np. wkład, pożyczka długoterminowa, pożyczka krótkoterminowa, pożyczka uzupełniająca.</t>
  </si>
  <si>
    <t>System musi zapewnić możliwość uzyskania informacji o poręczycielu - ile pożyczek poręczył i do kiedy (dla każdej pożyczki).</t>
  </si>
  <si>
    <t>System musi zapewniać utworzenie dla każdego członka KZP kartoteki z następującymi danymi:
1) nazwisko, imię,
2) nazwa JONIK,
3) numer pracownika,
4) kwota potrąconego wpisowego przy zapisie do kasy,
5) data i numer protokołu z posiedzenia zarządu KZP przy zapisie i wypisie z kasy,
6) adres członka KZP,
7) nazwisko, imię oraz adres osoby upoważnionej do odbioru wkładów w razie śmierci członka.</t>
  </si>
  <si>
    <t>System musi zapewnić możliwość generowania sprawozdania finansowo-statystycznego w tym zawierającego: wartość udzielonych pożyczek, ilości udzielonych  i spłaconych pożyczek, ilość członków KZP, stan wkładów wg załącznika do Opisu Przedmiotu Zamówienia.</t>
  </si>
  <si>
    <t>System musi zapewnić możliwość generowania raportów informacyjnych:
1/ Lista udzielonych pożyczek ratalnych w podziale na JONIK - wzór raportu z zakresem danych zawiera Załącznik do OPZ.
2/ Lista udzielonych pożyczek krótkoterminowych w podziale na JONIK - wzór raportu z zakresem danych Załącznik do OPZ.
3/ Lista osób przyjętych do KZP w danym okresie - wzór raportu z zakresem danych zawiera załącznik  do OPZ.
4/ Lista osób, które wystąpiły z KZP za dany okres - wzór raportu z zakresem danych zawiera załącznik  do OPZ.
5/ Stan sald kont pracowniczych na dzień - wzór raportu z zakresem danych zawiera załącznik  do OPZ.
6/ Sumy sald z kont pracowniczych w/g JONIK
7/ Zestawienie operacji finansowych w kartotekach pracowniczych dokonanych w okresie od.... do ..... - wzór raportu z zakresem danych zawiera Załącznik do OPZ.</t>
  </si>
  <si>
    <t>System musi zapewnić możliwość generowania informacji dla członka kasy o stanie jego konta - wzór informacji z zakresem danych zawiera Załącznik do Opisu Przedmiotu Zamówienia.</t>
  </si>
  <si>
    <t>Windykacja należności</t>
  </si>
  <si>
    <t>System musi zapewnić możliwość tworzenia w systemie wezwań do zapłaty z różnymi statusami, np. pierwsze wezwanie, wezwanie przedsądowe.</t>
  </si>
  <si>
    <t>System musi zapewnić możliwość naliczania i księgowania odsetek za zwłokę z możliwością stosowania różnych stawek procentowych (w tym ustawowych, podatkowych) z możliwością wyboru not do zaksięgowania.
Rodzaj odsetek (ustawowe, podatkowe) zależy od typu należności.</t>
  </si>
  <si>
    <t>System musi mieć możliwość naliczania odsetek w przypadku częściowej płatności za fakturę lub notę obciążeniową.</t>
  </si>
  <si>
    <t>System musi zapewnić naliczanie i księgowanie odsetek za zwłokę na dany dzień (kiedy jeszcze nie ma wpłaty) z możliwością wyboru not do zaksięgowania.</t>
  </si>
  <si>
    <t>System musi zapewnić naliczanie odsetek za zwłokę w częściach, np. od daty płatności do daty naliczenia, od daty naliczenia do następnej daty naliczenia. System nie może naliczać odsetek 2 razy za ten sam okres ani odsetek od odsetek.</t>
  </si>
  <si>
    <t>System musi zapewnić dla dokumentów stanowiących  należności wpisywanie ręczne daty płatności wymaganej - od tej daty będą naliczane odsetki za zwłokę.</t>
  </si>
  <si>
    <t>System musi zapewnić ograniczenie naliczenia wielkości odsetek do ustalonej wysokości (możliwej do zmiany), np. muszą wynieść min. 5 PLN. Jeśli jest niższa odsetki nie są naliczane.</t>
  </si>
  <si>
    <t>System musi zapewnić tworzenie dla danego kontrahenta potwierdzenia sald dla należności oraz zobowiązań w podziale na poszczególne transakcje. W przypadku kontrahentów zagranicznych potwierdzenie musi podawać kwoty w walucie transakcji.</t>
  </si>
  <si>
    <t>Ewidencja kosztów osobowych</t>
  </si>
  <si>
    <t>System musi zapewnić automatyczne księgowanie list płac z różnych tytułów np.: listy wynagrodzeń, listy dodatkowe, listy socjalne.</t>
  </si>
  <si>
    <t xml:space="preserve">System musi zapewnić automatyczne zaksięgowanie listy płac między innymi na poziomie pracownika, grupy pracowników, różnych tytułów, wg różnych składników wynagrodzenia.  </t>
  </si>
  <si>
    <t>System musi zapewnić rejestrację wynagrodzeń wg planu kont określonego zgodnie z polityką rachunkowości.</t>
  </si>
  <si>
    <t>System musi zapewnić księgowanie wynagrodzeń i pochodnych od wynagrodzeń zgodnie z klasyfikacją budżetową.</t>
  </si>
  <si>
    <t>System musi umożliwiać dokonywanie potrąceń z listy płac z różnych tytułów, z uwzględnieniem automatycznego rozliczania (tworzenie dekretów przeksięgowujących kwoty potrąceń) pomiędzy paragrafami klasyfikacji budżetowej.</t>
  </si>
  <si>
    <t>System musi zapewnić przy księgowaniu list płac, żeby treść operacji zawierała oprócz nazwy i numeru listy tytuł wypłaty.</t>
  </si>
  <si>
    <t>System musi zapewnić możliwość modyfikacji automatów księgujących w przypadku zmiany polityki rachunkowości.</t>
  </si>
  <si>
    <t>System musi zapewnić możliwość ręcznego rozliczania rozrachunków.</t>
  </si>
  <si>
    <t>Ewidencja rozrachunków publicznoprawnych</t>
  </si>
  <si>
    <t>System musi zapewnić generowanie rejestrów VAT - rejestr sprzedaży, rejestr zakupu.</t>
  </si>
  <si>
    <t>System musi zapewnić możliwość zmiany stawek podatku VAT przez użytkownika.</t>
  </si>
  <si>
    <t>System musi zapewnić możliwość generowania rejestrów według stawek podatku VAT, zdefiniowanych w systemie.</t>
  </si>
  <si>
    <t>System musi zapewnić możliwość ewidencjonowania faktur w walutach i automatycznego ich przeliczania na PLN wg kursu NBP wskazanego w momencie księgowania.</t>
  </si>
  <si>
    <t>System musi zapewnić przy księgowaniu faktur w walutach możliwość (dla wybranych faktur) naliczenia i zaksięgowania podatku VAT. Kurs walutowy do wyliczenia podstawy naliczenia podatku VAT może być różny od kursy walutowego do wyliczenia kwoty faktury.</t>
  </si>
  <si>
    <t>System musi zapewnić możliwość generowania dokumentu wewnętrznego na potrzeby wyliczenia podatku VAT od np. WNT oraz importu usług na podstawie faktury zakupu w walucie.</t>
  </si>
  <si>
    <t>System musi zapewnić generowanie z systemu deklaracji VAT-7/korekty VAT-7,</t>
  </si>
  <si>
    <t>System musi zapewnić możliwość automatycznego przeksięgowania sald wybranych kont rozrachunkowych, np. 222, 223 na konto funduszu, np. 800, za dowolny miesiąc.</t>
  </si>
  <si>
    <t>System musi zapewnić obsługę JPK zgodnie z ustawą o podatku VAT.</t>
  </si>
  <si>
    <t>System musi pobierać dane do JPK VAT z rejestru sprzedaży.</t>
  </si>
  <si>
    <t>Systemu musi zapewnić możliwość wysłania pliku JPK VAT 7.</t>
  </si>
  <si>
    <t>Sprawozdawczość budżetowa</t>
  </si>
  <si>
    <t>System musi zapewnić automatyczne tworzenie sprawozdań budżetowych na podstawie ksiąg rachunkowych zgodnie z obowiązującymi przepisami. Sprawozdania muszą być tworzone w formacie wymaganym przez przepisy z możliwością ich wydruku i utworzenia w różnych formatach np.: PDF, Excel.</t>
  </si>
  <si>
    <t>System musi zapewnić utworzenie plików sprawozdań budżetowych do zaimportowania w systemach elektronicznych w tym Trezor, e-PUAP.</t>
  </si>
  <si>
    <t>System musi zapewnić tworzenie sprawozdań na podstawie ksiąg rachunkowych z możliwością ręcznej edycji.</t>
  </si>
  <si>
    <t>Sprawozdawczość GUS</t>
  </si>
  <si>
    <t>System musi zapewnić generowanie raportów do sprawozdań do GUS w tym: F-03, Z-02, Z-03, Z-06, Z-12</t>
  </si>
  <si>
    <t>Sprawozdawczość finansowa</t>
  </si>
  <si>
    <t>System musi zapewnić generowanie wydruku zestawienia umorzeń naliczonych, tabel amortyzacyjnych, ruchu w grupach.</t>
  </si>
  <si>
    <t>System musi zapewnić automatyczne tworzenie sprawozdań finansowych (bilans, rachunek zysków i strat, zestawienia zmian funduszu).</t>
  </si>
  <si>
    <t>System musi umożliwiać sporządzanie raportu przez użytkownika: Stan realizacji budżetu JONIK w danym roku budżetowym według stanu na dany dzień. Raport powinien zawierać:
1) Źródło finansowania,
2) Limit/Plan po zmianach,
3) Środki Zaangażowane,
4) Środki Zakontraktowane (np. zawarta umowa),
5) Środki Wydatkowane,
6) Razem.</t>
  </si>
  <si>
    <t>System musi zapewnić generowanie raportu: Realizacja planu finansowego oraz planu rzeczowo – finansowego działalności remontowo-inwestycyjnej NIK w danym roku budżetowym - według stanu na dany dzień. Raport powinien zawierać:
1) Kod księgowy/Nr zadania,
2) Skrót  JONIK,
3) Wyszczególnienie zadanie,
4) Źródło finansowania,
5) Rozdział,
6) Paragraf,
7) Kod budżetu zadaniowego,
8) Plan wydatków wg ustawy budżetowej na dany  rok,
9) Plan po zmianach z uwzględnieniem zmian w toku,
10) Plan po zmianach,
11) Środki Zaangażowane,
12) Środki Zakontraktowane (np. zawarta umowa),
13) Środki Wykonane,
14) Wskaźnik realizacji w % (Środki zaangażowane/plan po zmianach z uwzględnieniem zmian w toku),
15) Wskaźnik realizacji w % (Środki z zawartych umów/plan po zmianach z uwzględnieniem zmian w toku),
16) Plan po zmianach z uwzględnieniem zmian w toku minus Zaangażowanie,
17) Plan po zmianach z uwzględnieniem zmian w toku minus Wykonanie.</t>
  </si>
  <si>
    <t>Poza procesowe - FK</t>
  </si>
  <si>
    <t>System musi zapewnić możliwość automatycznego dekretowania danych pochodzących z modułów dziedzinowych; np. środki trwałe, płace, magazyny, kasa.</t>
  </si>
  <si>
    <t>System musi umożliwiać prowadzenie ewidencji finansowo-księgowej w jednej księdze głównej.</t>
  </si>
  <si>
    <t>Zarządzanie danymi podstawowymi</t>
  </si>
  <si>
    <t>System musi zapewnić możliwość tworzenia dla nowych kont syntetycznych analityk poprzez skopiowanie struktury konta analitycznego z innego konta syntetycznego.</t>
  </si>
  <si>
    <t>System musi zapewnić możliwość usuwania kont, na których nie było żadnych księgowań.</t>
  </si>
  <si>
    <t>System musi zapewnić możliwość dokonywania księgowań w minimum trzech okresach: poprzednim, bieżącym i następnym.</t>
  </si>
  <si>
    <t>System musi zapewnić zablokowanie i odblokowanie księgowań w danym okresie zanim okres zostanie zamknięty.</t>
  </si>
  <si>
    <t>System musi umożliwić księgowanie dokumentów do miesiąca grudnia, do czasu sporządzenia sprawozdania finansowego, tj. do końca marca roku następnego.</t>
  </si>
  <si>
    <t>System musi zapewnić możliwość prowadzenia zapisów na kontach w PLN i w walutach (równoczesne księgowanie w dewizach i PLN z wykorzystaniem aktualnej tabeli kursów walut publikowanej przez NBP).</t>
  </si>
  <si>
    <t xml:space="preserve">System musi zapewnić możliwość ewidencjonowania zaangażowania środków na rok bieżący i na lata następne. </t>
  </si>
  <si>
    <t>System musi zapewnić utworzenie raportu księgowego uwzględniającego dokumenty zaksięgowane i wstępnie wprowadzone do systemu, ale jeszcze ostatecznie nie zaksięgowane. 
Dekretacja dokumentu wstępnie wprowadzonego może być zmieniona przed ostatecznym zaksięgowaniem.</t>
  </si>
  <si>
    <t>System musi zapewnić możliwość tworzenia zestawień obrotów i sald na dowolnym poziomie konta, np. na poziomie syntetyki, na poziomie analityki, wybranej części analityki.</t>
  </si>
  <si>
    <t>System musi zapewnić możliwość wyłączenia w raporcie zestawienia obrotów i sald kont z saldami lub obrotami zerowymi i/lub kontami bez księgowań.</t>
  </si>
  <si>
    <t>System musi zapewnić możliwość wyłączania i włączania w raporcie prezentacji zestawienia obrotów i sald - bilansu otwarcia.</t>
  </si>
  <si>
    <t xml:space="preserve">System musi zapewnić możliwość samodzielnego definiowania schematów automatycznej dekretacji. </t>
  </si>
  <si>
    <t>System musi zapewnić możliwość przeglądu i wydruku danych za dowolny, zamknięty rok ewidencyjny.</t>
  </si>
  <si>
    <t>System musi zapewnić możliwość przeglądu i wydruku danych za dowolny okres, obejmujących np. kilka lat wstecz łącznie.</t>
  </si>
  <si>
    <t>System powinien zapewnić możliwość generowania dokumentów księgowych, np. polecenie księgowania, nota księgowa, faktura sprzedaży, faktura/nota wewnętrzna.</t>
  </si>
  <si>
    <t>System musi zapewnić możliwość wyszukiwania dokumentów księgowych, wg zadanych kryteriów w tym po: 
1) numerze,
2) numerze NIP,
3) danych kontrahenta,
4) dacie dokumentu,
5) opisie dokumentu,
6) kwocie.</t>
  </si>
  <si>
    <t>System musi zapewnić możliwość wyszukiwania umów/wniosków, co najmniej po: 
1) numerze,
2) numerze NIP
3) danych kontrahenta,
4) dacie dokumentu,
5) opisie dokumentu,
6) kwocie.</t>
  </si>
  <si>
    <t>System musi zapewnić możliwość ewidencji danych w kilku wymiarach (w tym wg klasyfikacji budżetowej, jak i równolegle w układzie budżetu zadaniowego) z zachowaniem zasady jednokrotnego wprowadzania danych.</t>
  </si>
  <si>
    <t>System musi zapewnić narzędzia weryfikacji poprawności wprowadzanych danych celem ujmowania w dzienniku tylko zapisów sprawdzonych i zatwierdzonych.</t>
  </si>
  <si>
    <t xml:space="preserve">System musi zapewnić możliwość automatycznego tworzenia Bilansu Otwarcia z możliwością dalszej edycji przed finalną autoryzacją. </t>
  </si>
  <si>
    <t xml:space="preserve">System musi zapewnić możliwość tworzenia projektu Bilansu Otwarcia przed ostatecznym zamknięciem ksiąg rachunkowych poprzedniego roku.  </t>
  </si>
  <si>
    <t>System musi zapewniać możliwość wyłączania przenoszenia Bilansu Zamknięcia na Bilans Otwarcia dla wybranych kont bilansowych i pozabilansowych.</t>
  </si>
  <si>
    <t>System musi zapewnić możliwość prowadzenia kont pozabilansowych, bez obowiązku księgowania przez użytkownika po drugiej stronie konta.</t>
  </si>
  <si>
    <t>System musi zapewnić możliwość zdefiniowania planu kont zgodnie z własnymi potrzebami, zapewniając możliwość wprowadzenia do systemu maksymalnie do 100 znaków alfanumerycznych dekretacji w podziale na segmenty (części) o różnej liczbie znaków, w tym konto księgi głównej. Konto księgi głównej powinno zawierać co najmniej: 
1) numer syntetyki,
2) rodzaj działalności,
3) dział,
4) rozdział,
5) paragraf,
6) pozycja paragrafu,
6) kod JONIK,
7) kod budżetu zadaniowego.
Do każdej transakcji musi być możliwość przypisania także,  co najmniej: 
1) projektu (umowy twinningowe),
2) kategoria wydatku,
3) numer umowy,
4) opis rzeczowy wydatku.
System musi zapewnić słowniki dla poszczególnych pól.</t>
  </si>
  <si>
    <t>System musi zapewnić wstępne wprowadzanie dokumentów z możliwością zadekretowania przynajmniej części pól przez komórki merytoryczne - wprowadzające dokument do systemu. Ostateczna dekretacja i księgowanie zostanie wykonana przez Dział Księgowości.</t>
  </si>
  <si>
    <t>System musi być wyposażony w mechanizm wykrywający i zapobiegający dublowaniu się podmiotów w kartotece w trakcie wprowadzania i modyfikowania danych. Mechanizm powinien:
a) weryfikować kontrahentów po powtarzającym się numerze np. NIP, REGON, PESEL. Przy przechowywaniu dostawców i odbiorców w osobnych bazach, system powinien informować o próbie wprowadzenia dostawcy przy istniejącym odbiorcy z tym samym NIP i na odwrót,
b) domyślnie wymagać dla podmiotu podania numeru identyfikacyjnego,
c) ostrzegać o tym, że w kartotece istnieje podmiot o takiej samej nazwie, nazwisku, adresie, numerze rachunku bankowego (ignorowanie wielkości liter i białych znaków).</t>
  </si>
  <si>
    <t>System musi zapewniać automatyczne sprawdzanie poprawności wprowadzanych do systemu danych typu NIP, PESEL, REGON razem ze sprawdzaniem cyfry/liczby kontrolnej. System musi zapewnić możliwość zapisu numeru NIP w różnym formacie (w tym z separatorami lub bez).</t>
  </si>
  <si>
    <t>System musi umożliwiać we wszystkich modułach i komponentach, wybór kontrahenta z listy wyboru po informacjach identyfikujących podmiot w sposób dokładny lub przybliżony (podanie fragmentu danych) ‐ w szczególności: nazwa, imię, nazwisko dla osób fizycznych, dane adresowe, numery identyfikacyjne NIP, PESEL.</t>
  </si>
  <si>
    <t>System musi zapewnić możliwość rejestrowania i modyfikacji dla kontrahenta danych kontaktowych (właściciel kontaktu: imię, nazwisko, funkcja; telefony; adresy e‐mail;  inne definiowalne np. identyfikator w komunikatorze internetowym, języki w jakich preferowany jest kontakt, itp.).</t>
  </si>
  <si>
    <t>System musi umożliwiać zapisywanie dla kontrahenta wielu oddziałów/siedzib wraz z podaniem typu oddziału/siedziby (np. oddział/siedziba główna, adres do korespondencji, itp.).</t>
  </si>
  <si>
    <t>System musi zapewnić możliwość rejestrowania dla kontrahenta (oddziału/siedziby) dowolnej liczby adresów (typ adresu, kraj, miejscowość, ulica, kod pocztowy, poczta, numer budynku, nr lokalu, województwo, gmina, powiat, dodatkowo cztery pola opisowe).</t>
  </si>
  <si>
    <t>System musi zapewnić możliwość rejestrowania dla kontrahenta dowolnej liczby numerów rachunków bankowych.</t>
  </si>
  <si>
    <t>System musi umożliwiać ustalanie statusów dla dokumentów wprowadzonych do ksiąg, np. wstępnie zaksięgowany (możliwość zmiany w dokumencie bez konieczności wprowadzania dokumentu korygującego), zaksięgowany (bez możliwości zmian w dokumencie). System musi tworzyć raport z ksiąg na podstawie dokumentów z każdym statusem.</t>
  </si>
  <si>
    <t>System musi zapewnić możliwość otwarcia okresu specjalnego tzw. 13 miesiąca niezbędnego do rozliczenia roku poprzedniego.</t>
  </si>
  <si>
    <t>System musi mieć możliwość podziału kont na analityczne, syntetyczne, rozrachunkowe, bilansowe, pozabilansowe i inne</t>
  </si>
  <si>
    <t>System musi mieć możliwość tworzenia zestawień rozrachunków z pracownikami i kontrahentami.</t>
  </si>
  <si>
    <t>System musi umożliwiać uprawnionemu użytkownikowi zakładanie i modyfikowanie planu kont (rozbudowa planu kont do dowolnej ilości poziomów)</t>
  </si>
  <si>
    <t>System musi zapewnić możliwość kontroli poprawności wprowadzonych danych pod względem rachunkowym oraz bilansowania się dokumentów</t>
  </si>
  <si>
    <t>system musi informować użytkownika o poziomie wydatkowania w stosunku do plany i zaangażowania oraz o możliwości przekroczenia planu w poszczególnych pozycjach wydatków budżetowych (informowanie użytkownika o przekroczeniu plany w momencie wprowadzania faktury).</t>
  </si>
  <si>
    <t>System musi mieć możliwość automatycznego przeksięgowania na koniec miesiąca sald konta 130 wydatków na konto 980 i 998.</t>
  </si>
  <si>
    <t>System musi mieć możliwość automatycznego przeksięgowania na koniec roku sald kont zespołu 4 i 7 na konto 860.</t>
  </si>
  <si>
    <t>Delegacje krajowe</t>
  </si>
  <si>
    <t>System musi zapewnić utworzenie wniosku wyjazdowego w delegację krajową z możliwością jego zmiany w zakresie liczby pól i układu graficznego. W przypadku jego akceptacji systemu musi uwzględnić polecenie wyjazdu służbowego w harmonogramie czasu pracy w sposób automatyczny.</t>
  </si>
  <si>
    <t>System musi zapewnić automatyczną weryfikację dostępności środków budżetowych na wnioskowany wyjazd.</t>
  </si>
  <si>
    <t>System musi zapewnić obsługę wniosku wyjazdowego, anulowania wyjazdu, rozliczenia delegacji oraz rozliczenia księgowego (po stronie Księgowości-Rachunkowości) przy pomocy systemu "workflow", z możliwością wielostopniowej akceptacji wniosku, powiadamiania o zmianie statusu wniosku oraz parametryzacji ścieżki akceptacji.</t>
  </si>
  <si>
    <t xml:space="preserve">System musi zapewnić automatyczne numerowanie wniosków według wzorca numeracji określonego przez zamawiającego. </t>
  </si>
  <si>
    <t xml:space="preserve">System musi zapewnić możliwość, po podaniu nazwiska delegowanego, automatycznego zaciągania do wniosku danych osoby delegowanej, dane ze struktury organizacyjnej, np. numer pracownika, stanowisko, wydział, departament, biuro, bezpośredni przełożony, telefon.  </t>
  </si>
  <si>
    <t>System musi zapewnić możliwość rozliczenia delegacji krajowej, zapewniając w formularzu rozliczenia co najmniej następujące pola:                                                                                                                                                                                                                                                                                               1) Rozliczenie kosztów transportu: możliwość wpisywania wielu i zsumowania,
• Miejscowość skąd,
• Data wyjazdu,
• Godzina wyjazdu,
• Miejscowość dokąd,
• Data przyjazdu,
• Godzina przyjazdu,
• Środek transportu (lista wyboru z możliwością wskazania prywatnego środka transportu),
• W przypadku wybrania prywatnego środka transportu system musi zapewnić możliwość wypełnienia ewidencji przebiegu pojazdu, zawierającej między innymi dane: numer rejestracyjny, markę, model i pojemność sinika, cel wyjazdu, data i opis trasy liczbę przejechanych kilometrów, etc..)
• Koszt przejazdu do zwrotu,
• Ryczałt komunikacyjny,
2) Rozliczenie kosztów noclegu: możliwość wpisywania wielu i zsumowania,
• Rozliczenie na podstawie faktury z możliwością wpisania poszczególnych pozycji lub ryczałt za nocleg,
3) Rozliczenia pozostałych należności,
• Dieta (system musi w sposób automatyczny wyliczać dietę i uzupełniać to pole),
• System powinien zapewnić możliwość wybory w jakim zakresie zostało zapewnione wyżywienie (śniadania, obiad, kolacja), w celu wyliczenia diety
• Inne udokumentowane wydatki (np. za przejazdy przez autostrady),
4) Dane uzupełniające: możliwość uzupełnienia danych po powrocie z podróży o oświadczenie delegowanego pracownika, w przypadku gdy wyjazd/powrót odbył się w innym terminie niż określony w poleceniu podróży o:
• Data i godzina rozpoczęcia czynności służbowych,
• Godzinę rozpoczęcia czynności służbowych,
• Datę zakończenia czynności służbowych,
• Godzinę zakończenia czynności służbowych,
System musi zapewnić możliwość załączania skanów dokumentów, służących do rozliczenia delegacji w tym: faktury za hotel, bilety miejskie, opłaty za przejazd autostradą itp.</t>
  </si>
  <si>
    <t>System musi zapewnić odrębny rejestr i numerację dokumentów dotyczących delegacji krajowych i zagranicznych.</t>
  </si>
  <si>
    <t>System musi zapewnić możliwość edycji i zmiany danych podanych we wniosku i rozliczeniu delegacji przez osoby uprawnione (przełożonego, komórki weryfikujące).</t>
  </si>
  <si>
    <t>System powinien zapewnić przeniesienie danych z dokumentu rozliczenia delegacji krajowej do programu finansowo-księgowego, celem ujęcia w księgach rachunkowych kosztów podróży. Systemu musi tworzyć w sposób automatyczny dekrety księgowe oraz zapewniać możliwość utworzenia przelewu do systemu bankowego po zaakceptowaniu rozliczenia delegacji po stronie rachunkowej.</t>
  </si>
  <si>
    <t xml:space="preserve">System musi zapewnić możliwość przekazania w sposób elektroniczny do Rachunkowość-Księgowości informacji o zaakceptowaniu przez przełożonego lub osobę upoważnioną rozliczenia delegacji wraz z wszystkimi niezbędnymi informacjami i dokumentami, umożliwiającymi finansowe rozliczenie delegacji. </t>
  </si>
  <si>
    <t>System musi zapewnić możliwość przekazania przez Rachunkowość-Księgowość w sposób elektroniczny rozliczonej i zaakceptowanej delegacji do korekty danych pracownikowi, którego dotyczy delegacja, np. w sytuacji gdy w rozliczeniu delegacji podano inną kwotę niż wynika z faktury.</t>
  </si>
  <si>
    <t>System musi zapewnić możliwość obsługi w zakresie wnioskowania i rozliczania delegacji poprzez portal pracownika.</t>
  </si>
  <si>
    <t>System musi zapewnić funkcjonalność powiadomień o upływających terminach dotyczących rozliczenia delegacji.</t>
  </si>
  <si>
    <t>System musi zapewnić możliwość wydruku kompletu dokumentów związanych z rozliczeniem delegacji (w tym skanów dokumentów).</t>
  </si>
  <si>
    <t>System musi zapewnić możliwość archiwizowania rozliczonych delegacji w formie elektronicznej (wraz z załączonymi skanami dokumentów).</t>
  </si>
  <si>
    <t>System powinien zawierać słownik diet i ryczałtów  - kwoty wg rozporządzenia z datami obowiązywania, datami wprowadzenia aktualizacji przez użytkownika orz zachowaniem historii zmian.</t>
  </si>
  <si>
    <t>Delegacje zagraniczne</t>
  </si>
  <si>
    <t>System musi zapewnić utworzenie wniosku wyjazdowego w delegację zagraniczną z możliwością jego zmiany w zakresie liczby pól i układu graficznego. W przypadku jego akceptacji systemu musi uwzględnić polecenie wyjazdu służbowego w harmonogramie czasu pracy w sposób automatyczny.</t>
  </si>
  <si>
    <t>System musi zapewnić automatyczne numerowanie wniosków według wzorca numeracji określonego przez zamawiającego. 
W przypadku wyjazdu grupowego system musi zapewnić powiązanie numeru preliminarza z numerami wniosków członków delegacji - wyjazd jest jeden ale rozliczeń będzie tyle, ilu członków delegacji.</t>
  </si>
  <si>
    <t xml:space="preserve">System musi zapewnić we wniosku dla delegacji zagranicznej co najmniej następujące pola:
1) Numer preliminarza, 
2) Numer delegacji,
3) Numer pracownika,
4) Imię i nazwisko,
5) Bezpośredni przełożony,
6) JONIK,
7) Stanowisko,
8) Kraj, Miejscowość ze wskazaniem miejsca docelowego podróży,
9) Kraj, Miejscowość rozpoczęcia podróży,
10) Kraj, Miejscowość zakończenia podróży,
12) Środek transportu (z możliwością jego wyboru z listy),
13) W przypadku wyboru prywatnego środka transportu, system musi zapewnić możliwość uzupełnienia dodatkowych informacji w odrębnych blokach, zgodnie z wzorami dokumentów obowiązujących w NIK (z perspektywy kierowcy- właściciela pojazdu, oraz pasażera). 
14) Trasa przejazdu od.... - do..... z miejscowościami pośrednim.......,
15) Cel podróży (z listą rozwijaną, a w przypadku wskazania INNE - pole opisowe)
16) Źródło finansowania: rozdział, paragraf,
17) Wypłata zaliczki. System wymusza na pracowniku: 
a) podanie lub wskazanie numeru walutowego lub złotówkowego rachunku bankowego, na jaki zaliczka ma zostać wypłacona lub,
b) wskazanie wypłaty zaliczki w kasie.
18) Uwagi (pole opisowe),
</t>
  </si>
  <si>
    <t>System musi zapewnić możliwość rozliczenia delegacji zagranicznej, zapewniając w formularzu rozliczenia co najmniej następujące pola:                                                                                                                                                                                                                                                                                               1) Rozliczenie kosztów transportu: możliwość wpisywania wielu i zsumowania,
• Kraj, Miejscowość skąd,
• Data wyjazdu,
• Godzina wyjazdu,
• Kraj, Miejscowość dokąd,
• Data przyjazdu,
• Godzina przyjazdu,
• Środek transportu (lista wyboru z możliwością wskazania prywatnego środka transportu),
• W przypadku wybrania prywatnego środka transportu system musi zapewnić możliwość wypełnienia ewidencji przebiegu pojazdu, zawierającej między innymi dane: numer rejestracyjny, markę, model i pojemność sinika, cel wyjazdu, data i opis trasy liczbę przejechanych kilometrów, etc..)
• Koszt przejazdu do zwrotu lub zapłacono,
• Ryczałt komunikacyjny,
2) Rozliczenie kosztów noclegu: możliwość wpisywania wielu i zsumowania,
• Rozliczenie na podstawie faktury z możliwością wpisania poszczególnych pozycji lub ryczałt za nocleg lub zapłacono przez Zamawiającego,
3) Rozliczenia pozostałych należności,
• należne diety zgodnie z Rozporządzeniem Ministra Pracy i Spraw Socjalnych (system musi w sposób automatyczny wyliczać dietę i uzupełniać to pole, z uwzględnieniem kraju wyjazdu(stawki wynikające z rozporządzenia)) z zachowaniem możliwości edycji.
• System powinien zapewnić możliwość wyboru, w jakim zakresie zostało zapewnione wyżywienie (śniadania, obiad, kolacja), w celu wyliczenia diety
• Inne udokumentowane wydatki (np. za przejazdy przez autostrady),
4) Dane uzupełniające: możliwość uzupełnienia danych po powrocie z podróży o oświadczenie delegowanego pracownika, w przypadku gdy wyjazd/powrót odbył się w innym terminie niż określony w poleceniu podróży o:
• Data i godzina rozpoczęcia czynności służbowych,
• Datę i godzina zakończenia czynności służbowych,
5) System po rozliczeniu końcowym delegacji powinien wypłacać środki należne pracownikowi na numer rachunku wskazany przez pracownika (lub poprzez kasę) lub prezentować numer rachunku NIK (lub zwrot do kasy), w sytuacji gdy w wyniku rozliczenia to pracownik jest zobowiązany do zwrotu środków.
System musi zapewnić możliwość załączania skanów dokumentów, służących do rozliczenia delegacji w tym: faktury za hotel, bilety miejskie, opłaty za przejazd autostradą itp.</t>
  </si>
  <si>
    <t>System powinien zapewnić przeniesienie danych z dokumentu rozliczenia delegacji zagranicznej do programu finansowo-księgowego, celem ujęcia w księgach rachunkowych kosztów podróży. Systemu musi tworzyć w sposób automatyczny dekrety księgowe oraz zapewniać możliwość utworzenia przelewu do systemu bankowego po zaakceptowaniu rozliczenia delegacji po stronie rachunkowej.</t>
  </si>
  <si>
    <t>System przy rozliczaniu delegacji musi zapewnić możliwość przeliczania po kursie walut ogłaszanych przez NBP i automatyczne wyliczenie różnić kursowych.</t>
  </si>
  <si>
    <t>System powinien zawierać słownik diet i ryczałtów - kwoty wg rozporządzenia z datami obowiązywania, datami wprowadzenia aktualizacji przez użytkownika oraz zachowaniem historii zmian.</t>
  </si>
  <si>
    <t>System musi zapewnić obsługę preliminarza co najmniej w zakresie jego przygotowania, anulowania oraz akceptacji przy pomocy systemu "workflow", z możliwością wielostopniowej akceptacji preliminarza, powiadamiania o zmianie statusu preliminarza oraz parametryzacji ścieżki akceptacji. Zakres danych zawartych w preliminarzu określa załącznik nr........</t>
  </si>
  <si>
    <t>System musi zapewnić możliwość definiowania i naliczania składników miesięcznego wynagrodzenia (np. wynagrodzenie zasadnicze, dodatek specjalny, funkcyjny, stażowy) oraz innych składników (np. premia uznaniowa, godziny nadliczbowe, dodatek za pracę w porze nocnej, kilka rodzajów nagród, odszkodowania różne, odszkodowania z tytułu rozwiązania umowy o pracę z przyczyn nie dotyczących pracownika, Dodatkowe Wynagrodzenie Roczne). System powinien obsłużyć co najmniej 30 składników.</t>
  </si>
  <si>
    <t>Obsługa wynagrodzeń</t>
  </si>
  <si>
    <t>System musi zapewnić możliwość określenia poszczególnych składników wynagrodzenia kwotowo, procentowo lub według zdefiniowanego algorytmu i parametrów (składniki min.: dodatek specjalny, godziny nadliczbowe, dodatek nocny; ujęcie procentowe: np. składnik wynagrodzenia naliczany jako procent innego składnika/składników wynagrodzenia; przykładowe parametry: grupa pracowników, wybrani pracownicy, wybrany pracownik).</t>
  </si>
  <si>
    <t>System musi zapewnić możliwość zmiany stawki podatku PDOF na podstawie oświadczenia  pracownika oraz naliczać podatek wg nowej stawki od miesiąca zgłoszenia zmiany zgodnie z przepisami ustawy o PDOF.</t>
  </si>
  <si>
    <t>System powinien umożliwiać obsługę przywrócenia pracownika do pracy wyrokiem sądu, w tym naliczenie i rozliczenie wynagrodzeń wstecznych. Konieczny jest przy tym prawidłowy eksport danych do programu Płatnik.</t>
  </si>
  <si>
    <t>System musi zapewnić naliczanie wynagrodzeń w zależności od zdefiniowanej grupy pracowników (np. służby mundurowe, zakładowa przychodnia lekarska). System powinien umożliwić obsługę, co najmniej kilku grup.</t>
  </si>
  <si>
    <t>System musi zapewnić obsługę automatycznego przeliczania składników wynagrodzeń dla wybranej grupy pracowników np. w związku ze zmianą wynagrodzenia (jego poszczególnych składników).</t>
  </si>
  <si>
    <t>System musi obsługiwać następujące przypadki:
- zmiana liczby i wysokości składników wynagrodzenia pracownika w trakcie miesiąca, 
- zmiana wymiaru etatu pracownika,
zapewniając prawidłowe naliczenie wynagrodzenia oraz świadczeń chorobowych, uwzględniających zaistniałe zmiany.</t>
  </si>
  <si>
    <t>System musi zapewnić możliwość wyboru różnych sposobów zaokrąglania kwot poszczególnych składników wynagrodzenia (np. matematycznie, w górę do dziesiątek groszy) w zależności od grupy i składnika.</t>
  </si>
  <si>
    <t xml:space="preserve">System musi uwzględnić wypłacone świadczenia byłych pracowników (po rozwiązaniu stosunku pracy) przy generowaniu zestawień, raportów.  </t>
  </si>
  <si>
    <t xml:space="preserve">System musi zapewnić możliwość generowania zestawień dotyczących wynagrodzeń pracowników z podziałem/bez podziału na składniki wynagrodzenia na określony dzień lub okres. </t>
  </si>
  <si>
    <t xml:space="preserve">System musi zapewnić walidację poprawności danych przyjętych do naliczeń płac w kontekście wszelkich zmian dokonywanych przez Wydział Kadr w umowach z pracownikami. </t>
  </si>
  <si>
    <t>System musi uwzględniać, przy naliczeniu absencji chorobowych, wynagrodzenie z różnych tytułów, w tym: godzin nadliczbowych, godzin nocnych.</t>
  </si>
  <si>
    <t>System musi zapewniać rozliczenia absencji wpływającej na wysokość wynagrodzenia w dowolnym okresie rozliczeniowym. System musi walidować termin absencji i uniemożliwiać jej rozliczenie w okresie wcześniejszym niż okres absencji, np. zwolnienie za marzec nie może być rozliczone w lutym.</t>
  </si>
  <si>
    <t>System musi zapewnić automatyczne ustalanie podstawy wymiaru zasiłku chorobowego pracowników i zleceniobiorców, z możliwością jej ręcznej korekty. System powinien uwzględniać w podstawie wymiaru zasiłku chorobowego składniki wypłacane okresowo, w tym: dodatek specjalny.</t>
  </si>
  <si>
    <t>System musi zapewnić możliwość dokonywania potrąceń na listach płac w tym: potrąceń egzekucyjnych, komorniczych, alimentacyjnych oraz automatycznie kontrolować wysokość potrąceń (zgodnie z obowiązującymi przepisami prawa).</t>
  </si>
  <si>
    <t>System musi zapewnić możliwość dokonywania na listach płac potrąceń dobrowolnych, np. ubezpieczenie, czynsze, telefony, paliwo.</t>
  </si>
  <si>
    <t>System musi zapewnić możliwość wykonywania korekt wynagrodzeń (w tym korekt na plus i na minus).</t>
  </si>
  <si>
    <t>System musi zapewnić możliwość wykonywania korekt nadpłaconych/niedopłaconych składek do ZUS.</t>
  </si>
  <si>
    <t>System musi zapewnić możliwość dokonywania wypłat w ramach list dodatkowych w dowolnym terminie (nawet kilka razy dziennie dla tego samego pracownika).</t>
  </si>
  <si>
    <t>System musi zapewnić możliwość generowania podstawowych oraz dodatkowych list płac w oparciu o strukturę organizacyjną (np. naliczenie wynagrodzenia dla pracowników danej jednostki organizacyjnej na wskazany dzień).</t>
  </si>
  <si>
    <t>System musi zapewnić blokowanie wielokrotnego naliczenia listy płac w ramach podstawowej listy płac dla pracowników, którzy zmienili jednostkę organizacyjną w trakcie miesiąca.</t>
  </si>
  <si>
    <t>System musi zapewnić możliwość kontroli bilansowania list płac w ramach danej listy płac dla każdego pracownika (brutto - potrącenia - do wypłaty = 0).</t>
  </si>
  <si>
    <t>System musi zapewniać tworzenie zbiorczych zestawień z list płac wg różnych kryteriów, np. grup pracowniczych, jednostek organizacyjnych, etc..</t>
  </si>
  <si>
    <t>System musi zapewnić możliwość testowego naliczania listy płac za bieżący okres.</t>
  </si>
  <si>
    <t>System musi zapewnić wyliczenie podatku i składek ZUS od składników dodatkowych (np.: ryczałty za samochody).</t>
  </si>
  <si>
    <t>System musi zapewnić możliwość podglądu naliczenia wynagrodzenia dla wybranego pracownika (tzw. Kartoteka bieżącego przeliczenia) bez konieczności wydruku, z możliwością parametryzacji prezentowanych składników.</t>
  </si>
  <si>
    <t>System musi zapewnić możliwość automatycznego naliczenia wyrównania wynagrodzeń z zadanego okresu z uwzględnieniem absencji w tym okresie.</t>
  </si>
  <si>
    <t>System musi zapewnić możliwość naliczenia wynagrodzeń z tytułu umów cywilnoprawnych (np. dzieła, zlecenia, kolegium) oraz rejestracji numerów rachunków.</t>
  </si>
  <si>
    <t>System musi zapewnić możliwość wykonania list dodatkowych, na których będą dokonywane korekty składników wynagrodzenia lub pochodnych np.
a) podatek do potrącenia (pracownik oświadczył, że chce wyższego podatku lub nie wprowadzono oświadczenia o wspólnym rozliczeniu), 
b) składki ZUS do potrącenia (pracownik oświadczył o przekroczeniu składek ZUS w miesiącu bieżącym lub pracownik błędnie wskazał kwotę przekroczenia w innym zakładzie),
c) zwrot niesłusznie pobranego potrącenia dobrowolnego, 
d) dodatkowa wypłata zasiłku chorobowego poza lista stałą (pracownik będąc na zwolnieniu lekarskim odchodzi z pracy po przeliczeniu listy stałej).</t>
  </si>
  <si>
    <t>System musi zapewnić możliwość importu danych z PKZP dotyczących przyznanych pożyczek, składek, "chwilówek" do kartotek pracowniczych niezbędnych do naliczania potrąceń z tego tytułu – saldo, raty, składki. System powinien w sposób automatyczny rozliczać potrącenia na liście płac.</t>
  </si>
  <si>
    <t>System musi zapewnić automatyczną kontrolę kosztów uzyskania przychodów oraz kwoty wolnej od podatku w ramach danego miesiąca.</t>
  </si>
  <si>
    <t>System musi zapewnić potrącanie składki dobrowolnej, np. ubezpieczenie, tylko za okres, za jaki sporządzana jest lista płac. Składki, które nie zostały potrącone za okresy poprzednie (np. pracownik był na urlopie bezpłatnym) są pomijane w naliczeniu.</t>
  </si>
  <si>
    <t>System musi zapewniać parametryzowania kolejności potrąceń składek obligatoryjnych jak i dobrowolnych.</t>
  </si>
  <si>
    <t xml:space="preserve">System musi zapewnić możliwość uwzględnienia w naliczeniu wynagrodzeń wypłat: przelewem i/lub gotówką (podział kwotowy lub procentowy). </t>
  </si>
  <si>
    <t>System musi zapewnić możliwość określenia stałej formy wypłaty (przelew, gotówka) w zależności od rodzaju listy (podstawowa, dodatkowa).</t>
  </si>
  <si>
    <t>System musi zapewnić drukowanie pasków płacowych dla wskazanych pracowników oraz list płac.</t>
  </si>
  <si>
    <t>System musi zapewnić możliwość podglądu i wydruku paska płacowego w portalu pracowniczym z prezentacją od dnia wypłaty.</t>
  </si>
  <si>
    <t>System musi zapewnić możliwość generowania zaświadczeń o zatrudnieniu i wynagrodzeniu ZUS ERP 7 dla pracowników.</t>
  </si>
  <si>
    <t>System musi zapewnić możliwość automatycznego generowania deklaracji ZUS IWA do systemu Płatnik.</t>
  </si>
  <si>
    <t>System musi zapewnić możliwość ręcznego wprowadzania wartości dla składników płacowych dla wybranej grupy pracowników dla dowolnej listy płac.</t>
  </si>
  <si>
    <t>System musi zapewnić możliwość generowania i drukowania kartotek, w tym: zasiłkowych, wynagrodzeń, podatkowych, składek ZUS z możliwością parametryzowania składników do wydruku).</t>
  </si>
  <si>
    <t>System musi zapewnić automatyczne pobieranie danych do wypłaty świadczeń z Funduszu Świadczeń Socjalnych. W przypadku pożyczek raty pożyczek do spłaty powinny automatycznie być ujmowane na listach plac.</t>
  </si>
  <si>
    <t>System musi zapewnić automatyczne naliczanie podatku od otrzymanych świadczeń socjalnych, które podlegają opodatkowaniu, po przekroczeniu limitu.</t>
  </si>
  <si>
    <t xml:space="preserve">System musi zapewniać generowanie deklaracji podatkowych (w tym PIT 11, PIT 4R, PIT 8AR) i ich przekazanie drogą elektroniczną za pomocą systemu e-Deklaracje Ministerstwa Finansów do urzędów skarbowych oraz odbiór potwierdzenia złożenia deklaracji (UPO) oraz ich wydruku wg wzoru wymaganego przez przepisy oraz udostępnienie podpisanej deklaracji w portalu pracowniczym pracownikowi. </t>
  </si>
  <si>
    <t>System musi zapewnić możliwość generowania wszelkiego rodzaju zaświadczeń o wynagrodzeniu pracownika z portalu pracowniczego.</t>
  </si>
  <si>
    <t>System musi zapewnić przygotowanie oraz eksport danych do deklaracji ZUS generowanych w systemie Płatnik.</t>
  </si>
  <si>
    <t>System musi zapewnić kontrolę danych, takich jak np. podstawa do podatku PDOF, podstawa do ubezpieczenia społecznego.</t>
  </si>
  <si>
    <t>System musi zapewnić naliczanie Funduszu Pracy z uwzględnieniem nieobecności z tytułu rodzicielstwa oraz z uwzględnieniem wieku pracownika jak również innymi przypadkami wskazanymi w przepisach prawa. System musi generować monity informujące o liczbie miesięcy pozostających do końca okresu.</t>
  </si>
  <si>
    <t>System musi zapewnić wyliczenie dopłaty urlopowej dla wybranych pracowników z uwzględnieniem trzech wstecznych podstaw od miesiąca, za który obliczamy dopłatę urlopową.</t>
  </si>
  <si>
    <t>System musi zapewnić możliwość rejestracji danych spadkobierców oraz umożliwiać obsługę wypłat świadczeń po zmarłym pracowniku dla osób wskazanych/ upoważnionych.</t>
  </si>
  <si>
    <t>System musi zapewnić generowanie zbiorczego przelewu do ZUS i US z wielu list płac (domyślnie - z danego miesiąca) wraz z automatyczną kontrolą uniemożliwiającą wielokrotną realizację przelewu z tej samej listy płac.</t>
  </si>
  <si>
    <t>System musi monitorować spełnienie wymogu naliczenia minimalnego wynagrodzenia.</t>
  </si>
  <si>
    <t>System powinien w sposób automatyczny rozliczać pobyt na turnusie rehabilitacyjnym, badania specjalistyczne (rozliczany zgodnie z przepisami prawa).</t>
  </si>
  <si>
    <t>Systemu musi zapewnić możliwość generowania zaświadczeń o zatrudnieniu i wynagrodzeniu dla pracujących emerytów do biur emerytalnych, itp.</t>
  </si>
  <si>
    <t>System musi weryfikować zgodność rozliczania wynagrodzeń projektów TWINNINGowych (umowy bliźniacze) z przepisami (uniknięcie podwójnego opodatkowania).</t>
  </si>
  <si>
    <t>System powinien umożliwić generowanie/ obsługę przelewów w ramach krajów EOG.</t>
  </si>
  <si>
    <t>System musi uzupełniać Dodatkowe Wynagrodzenie Roczne do podstawy wymiaru zasiłków chorobowych oraz przeliczać w przypadku zmiany wymiaru etatu.</t>
  </si>
  <si>
    <t>System powinien umożliwiać szyfrowanie przelewów z wynagrodzeń.</t>
  </si>
  <si>
    <t>System powinien automatycznie zaciągać dane do wypłaty nagród z danych wprowadzonych przez wydział Kadr.</t>
  </si>
  <si>
    <t>System musi mieć możliwość generowania raportów z przyznanych i wypłaconych nagród w podziale m.in. na  rodzaje nagród, limity nagród.</t>
  </si>
  <si>
    <t>System musi zapewniać możliwość naliczanie wynagrodzenia i należności dla pracowników zatrudnionych na umowę o pracę i jednocześnie wykonujących zadania na podstawie umów o dzieło/zleceń (np. artykuły do Kontroli Państwowej"</t>
  </si>
  <si>
    <t>System musi zapewnić możliwość naliczenia wynagrodzeń i zasiłków dla pracowników świadczących pracę na urlopie rodzicielskim.</t>
  </si>
  <si>
    <t>System musi generować raporty weryfikujące m.in. przychody niezbędne do sprawdzenia dodatkowego wynagrodzenia rocznego.</t>
  </si>
  <si>
    <t>System musi zapewnić generowanie sprawozdań wymaganych przez GUS m.in. Z-03, Z-06, Z-02, Z-12, przy czym musi uwzględniać fakt, że sprawozdania Z-03 i Z-06 sporządzane są oddzielnie dla zakładowej  przychodni lekarskiej i oddzielnie dla pozostałych.</t>
  </si>
  <si>
    <t>System musi zapewnić możliwość dowolnego definiowania raportów przez użytkowników z wykorzystaniem wszelkich danych wprowadzonych do systemu</t>
  </si>
  <si>
    <t>System musi umożliwić generowanie Informacji miesięcznej/rocznej dla osoby ubezpieczonej na piśmie lub w formie dokumentu elektronicznego - za zgodą ubezpieczonego.</t>
  </si>
  <si>
    <t>System musi zapewnić automatyczne naliczanie składek PPK, zgodnie z danymi wprowadzanymi przez kadry.</t>
  </si>
  <si>
    <t>System musi automatyczne informować w formie komunikatu pracowników w wydziale płac w zakresie wprowadzonych zmian przez kadry w naliczaniu składek PPK.</t>
  </si>
  <si>
    <t>System musi zapewnić  generowanie przelewu i raportu do instytucji Finansowej zgodnie z wymogami ustawy o PPK.</t>
  </si>
  <si>
    <t>System musi zapewnić  generowanie wszelkich  raportów w celu weryfikacji poprawności naliczonych składek PPK.</t>
  </si>
  <si>
    <t>System musi zapewnić obsługę wielopoziomowych i niejednorodnych struktur organizacyjnych, do których przypisany będzie pracownik, np. różne grupy pracowników i osób niebędących pracownikami, grupy stanowisk, systemy wynagradzania, źródła finansowania, komórki organizacyjne, podległość służbowa, podległość w ramach realizowanych projektów, oddelegowań (pracownik może należeć do różnych grup zadaniowych i organizacyjnych).
Struktura organizacyjna może się zmieniać co do liczby jednostek jak i ich przyporządkowania w dowolnym momencie.</t>
  </si>
  <si>
    <t>Zarządzanie strukturą organizacyjną</t>
  </si>
  <si>
    <t>System musi zapewnić tworzenie równoległych struktur organizacyjnych utworzonych w oparciu o inne kryteria niż przynależność organizacyjna, np. przypisanie do projektów, przynależność do komisji/zespołów, pełnione funkcje.</t>
  </si>
  <si>
    <t>System zapewni wprowadzenie zmian w strukturze organizacyjnej w okresie użytkowania; zmiany dotyczyć mogą zarówno poziomów organizacji jak wzajemnych powiązań między jednostkami; w dowolnym momencie czasowym zmiany struktury będą uwzględniane automatycznie we wszystkich obszarach funkcjonalnych systemu kadrowo-płacowego w tym w raportowaniu.</t>
  </si>
  <si>
    <t>System musi zapewnić tworzenie pełnionych funkcji (oddzielne od stanowisk), które byłyby przypisane do struktur projektowych oraz pracownika.</t>
  </si>
  <si>
    <t>System musi zapewnić przechowywanie historii struktur organizacyjnych - wgląd do danych historycznych i możliwość ich raportowania.</t>
  </si>
  <si>
    <t>Dla tworzonych jednostek organizacyjnych System musi umożliwić rejestrację co najmniej nazwy pełnej, nazwy skróconej oraz symbolu JONIK.
Po zlikwidowaniu jednostki, System musi umożliwić rejestrację jednostki o nazwie pełnej i/lub nazwie skróconej identycznej z danymi jednostki likwidowanej.</t>
  </si>
  <si>
    <t>System musi zapewnić przedstawienie każdej zdefiniowanej struktury w postaci raportu hierarchicznego. W przypadku umieszczenia w raporcie stanowiska, możliwość przypisania do stanowiska pracownika wg stanu na dany moment lub wg stanu w przeszłości (wg struktury historycznej). Brak pracownika przy stanowisku oznacza wakat.</t>
  </si>
  <si>
    <t>System musi zapewnić tworzenie hierarchii stanowisk i ich podległości z możliwością ich graficznego przedstawienia w postaci raportu hierarchicznego</t>
  </si>
  <si>
    <t>System musi zapewnić utrzymywanie wykazu stanowisk - nazwa, opis stanowiska, kwota wynagrodzenia do celów budżetowych, umiejscowienie w strukturze organizacyjnej, hierarchiczność (podległość służbowa, zwierzchnictwo), zastępowalność. Opis stanowiska może być wprowadzony później niż w momencie utworzenia stanowiska. Opis stanowiska może ulegać zmianie. Zapewnienie elastyczności w zakresie tworzenia nowych stanowisk, ich usuwania lub modyfikacji.</t>
  </si>
  <si>
    <t>System musi zapewnić obsługę co najmniej następujących wyjątków przypisania pracownika w strukturze organizacyjnej, związanych z realizacją zadań nie wynikających z zajmowanego stanowiska:
a) pełnienie obowiązków (np. kierownika wydziału lub Dyrektora jednostki), 
b) kierowanie komórką organizacyjną,
c) koordynowanie pracą komórek organizacyjnych,
d) udział w pracach zespołów, projektach, 
e) oddelegowania do innych jednostek w ramach NIK i poza NIK lub realizacji zadań.
Zadania te mogą dotyczyć innej komórki organizacyjnej niż ta, w której pracownik jest zatrudniony. Zadania te mogą być realizowane zamiast dotychczasowych zadań pracownika lub łącznie z dotychczasowymi zadaniami pracownika.</t>
  </si>
  <si>
    <t>System musi zapewnić możliwość definiowania stanowisk pracy z możliwością przypisywania stanowisk pracy do komórki organizacyjnej (departamentu, wydziału, zespołu, wieloosobowego stanowiska pracy, jednoosobowego stanowiska pracy, sekretariatu, etc.). 
Do jednego stanowiska może być przypisany więcej niż jeden pracownik, np. pracownik i pracownik go zastępujący.</t>
  </si>
  <si>
    <t>Dla zdefiniowanego stanowiska pracy system musi zapewnić możliwość wprowadzania oraz aktualizacji danych w zakresie opisu stanowiska pracy:
1) symbol opisu stanowiska pracy,
2) data początku/ data do lub bezterminowego obowiązywania opisu stanowiska pracy, 
3) pole do wprowadzenia uwag,
4) całość treści opisu stanowiska.
Możliwość przypisywania pracowników do stanowisk pracy/opisów stanowisk pracy. System musi zapewnić przechowywanie historii opisów (od dnia ...).</t>
  </si>
  <si>
    <t>Zapewnienie możliwości wprowadzenia aktualizacji danych w zakresie wartościowania stanowiska pracy dla danego opisu stanowiska pracy:
1) wynik wartościowania,
2) automatycznie uzupełniany w zależności od wpisanego wyniku wartościowania - dana ze słownika, 
3) data obowiązywania wyniku wartościowania.
System musi zapewnić przechowywanie historii oraz wyników wartościowania, jeśli dla danego stanowiska zmieni się wartościowanie (od dnia ..).</t>
  </si>
  <si>
    <t>System powinien zapewnić możliwość raportowania wakatów, w podziale na poszczególne komórki organizacyjne lub według stanowisk, ze wskazaniem osoby ostatnio zajmującej dane stanowisko. Raport powinien być parametryzowany (możliwość filtrowania po jednostce, przypisanym wynagrodzeniu, wg stanowiska, itd.).</t>
  </si>
  <si>
    <t>System musi zapewnić możliwość generowania zestawień dotyczących opisów stanowisk pracy, z przyporządkowaniem do komórki organizacyjnej (departamentu, wydziału, zespołu, wieloosobowego stanowiska pracy, jednoosobowego stanowiska pracy, sekretariatu), z symbolem stanowiska pracy, z nazwiskiem osoby nadzorującej stanowisko pracy, z nazwiskiem osoby zajmującej dane stanowisko pracy.</t>
  </si>
  <si>
    <t>System musi zapewnić możliwość jednokrotnego definiowania stanowisk dla całej struktury organizacyjnej bez uzależniania ich od miejsca w strukturze. Wyklucza się konieczność wielokrotnego definiowania takich samych stanowisk w różnych miejscach struktury organizacyjnej.</t>
  </si>
  <si>
    <t>System musi zapewnić możliwość dla wszystkich elementów struktury organizacyjnej określonego czasowego przedziału ważności, co umożliwi definiowanie tymczasowych elementów struktury organizacyjnej oraz tworzenie raportów struktury organizacyjnej na dowolnie wybrany dzień.</t>
  </si>
  <si>
    <t>Rekrutacja</t>
  </si>
  <si>
    <t>System musi zapewnić obsługę elektronicznego wniosku o rozpoczęcie procesu rekrutacji wewnętrznej i zewnętrznej z parametryzowaną ścieżką akceptacyjną.
Wniosek powinien zawierać co najmniej następujące pola:
1/ nazwa komórki wnioskującej (wybór z listy),
2/ nazwa stanowiska na które odbywa się rekrutacja, nabór,
3/ pole na opis dodatkowych wymagań w stosunku do kandydata (profil)
4/ rodzaj rekrutacji (wewnętrzna/ zewnętrzna), 
5/ wymiar etatu,
6/ symbol opisu stanowiska pracy,
7/ rodzaj proponowanej umowy, 
8/ źródło finansowania etatu,
9/ uzasadnienie (minimum 500 znaków), 
10/ potwierdzenie przez komórkę kadrową środków na wynagrodzenie i wakatu na dane stanowisko,
11/ zatwierdzenie naboru przez osobę akceptującą
12/ numer naboru
13/ uwagi
System musi:
a) umożliwiać edytowanie poszczególnych pól wniosku na różnych poziomach decyzyjnych, 
b) dołączenie do wniosku różnego rodzaju dokumentów (dokumenty MS Word, dokumenty zeskanowane),
c) archiwizować złożone wnioski wraz z ich statusem realizacji.
 System musi umożliwiać obsługę cyklu rekrutacyjnego, począwszy od zarejestrowania kandydata w systemie aż do jego zatrudnienia.</t>
  </si>
  <si>
    <t>System musi zapewnić obsługę elektronicznego dokumentu dotyczącego powołania zespołu do przeprowadzenia naboru z parametryzowaną ścieżką akceptacyjną, zawierającego co najmniej:
1/ nazwa stanowiska, na które odbywa się nabór,
2/ nazwa komórki organizacyjnej,
3/ wymiar etatu i liczba etatów,
4/ symbol opisu stanowiska,
5/ numer naboru,
6/ możliwość zaproponowania osobie akceptującej składu Zespołu/Komisji,   
7/ możliwość modyfikacji składu Zespołu/Komisji przez osobą akceptującą (lista pracowników, co najmniej 3 osoby, możliwość dodania większej liczby osób i/lub korekty),
8/ zawierać pole, upoważniające członków Zespołu do przetwarzania danych osobowych kandydatów (pole musi być edytowalne),
9/ uwagi.
System musi: 
a) umożliwiać dołączenie dokumentów (dokumenty MS Word, dokumenty zeskanowane),
b) agregować nabory w przypadku gdy komisja o tym samym składzie przeprowadza kilka naborów,
c) zapewniać możliwość elektronicznego powiadamiania o powołaniu do komisji naboru.</t>
  </si>
  <si>
    <t>System musi zapewnić utworzenie w systemie kartoteki naboru i/lub rekrutacji zawierającej co najmniej:
1/ nr oferty pracy,
2/ numer ogłoszenia (rekrutacji, naboru) oraz data publikacji ogłoszenia,
3/ termin składania ofert,
4/ rodzaj rekrutacji (wewnętrzna, zewnętrzna), naboru,
5/ informacja o ogłoszeniu (opcjonalnie): 
    - zamieszczono informację zachęcającą osoby niepełnosprawne do składania ofert,
    - wskazano informację o wskaźniku zatrudnienia osób niepełnosprawnych poniżej 6%, 
6/ data zakończenia rekrutacji, naboru,
7/ wynik rekrutacji, naboru:
     - wyłoniono kandydata,
     - nie zgłosił się żaden kandydat,
     - żaden kandydat nie spełniał wymagań formalnych,
     - kandydat zrezygnował z objęcia stanowiska,
     - anulowano ogłoszenie,
     - anulowano nabór.
8/ informacja o zatrudnionym kandydacie: imię i nazwisko kandydata, miejsce zamieszkania, osoba niepełnosprawna.
Kartoteka musi zapewnić dołączanie dokumentów w formie załączników, np. wniosku,  ogłoszenia, procedury, protokołu naboru, arkusza ocen.</t>
  </si>
  <si>
    <t xml:space="preserve">System musi zapewnić stworzenie rejestru kandydatów, aplikujących w ramach danego naboru. </t>
  </si>
  <si>
    <t xml:space="preserve">System musi zapewnić zaciąganie danych o kandydacie z formularza aplikacyjnego, wskazanego przez NIK.  </t>
  </si>
  <si>
    <t>System musi zapewnić możliwość automatycznego zanonimizowania danych kandydatów, którzy zgłosili swoje oferty na określony nabór, po wprowadzeniu terminu usunięcia ww. danych. Animizacja nie dotyczy danych kandydata, który został zatrudniony. Animizację rozumie się poprzez nieodwracalne usunięcie z kartoteki imion i nazwisk kandydatów oraz ich adresu zamieszkania, w przypadku gdy kandydat nie wyraził zgody na przetwarzaniu jego danych osobowych po zakończeniu procesu rekrutacji. W przypadku gdy kandydat wyraził zgodę na przetwarzanie danych osobowych po zakończeniu procesu rekrutacji, system powinien archiwizować podstawowe dane kontaktowe przez określony, zdefiniowany czas. Po upływie określonego czasu, dane powinny zostać zanonimizowane.</t>
  </si>
  <si>
    <t>System musi zapewnić możliwość zaciągania informacji z formularza aplikacyjnego o wyniku wstępnej oceny kandydata (ankieta, case study).</t>
  </si>
  <si>
    <t xml:space="preserve">System opcjonalnie powinien umożliwić korzystanie z modułu komunikacji z kandydatami (np..: udzielanie zbiorczej odpowiedzi do osób nie wskazanych do zatrudnienia). </t>
  </si>
  <si>
    <t xml:space="preserve"> System musi umożliwiać obsługę i zarządzanie danymi kandydatów w ramach naborów wewnętrznych (wśród zatrudnionych przez Zamawiającego pracowników).</t>
  </si>
  <si>
    <t>System musi kontrolować unikalność wprowadzanych danych na etapie rejestracji kandydatów.</t>
  </si>
  <si>
    <t>System musi obsługiwać przypadki wielokrotnego zgłaszania się tych samych kandydatów do pracy w kolejnych naborach.</t>
  </si>
  <si>
    <t>System musi porównywać informacje o kwalifikacjach wymaganych na stanowisku, na które odbywa się rekrutacja, z danymi o umiejętnościach kandydatów.</t>
  </si>
  <si>
    <t xml:space="preserve"> System musi umożliwiać przeglądania i filtrowanie zarejestrowanych informacji o kandydatach wg. zadanych przez operatora kryteriów.</t>
  </si>
  <si>
    <t>System musi zapewnić możliwość składania przez odrębny moduł/portal zapotrzebowania na wyposażenie nowo zatrudnionego pracownika (m.in.: sprzęt komputerowy, telefon, wyposażenie stanowiska pracy, etc.).</t>
  </si>
  <si>
    <t>System musi zapewnić możliwość generowania list osób uprawnionych w szczególności do: dodatkowego wynagrodzenia rocznego/nagrody rocznej, nagrody jubileuszowej, przyznania dodatku za wieloletnią pracę/służbę, zwiększenia dodatku za wieloletnią pracę/służbę, itp.</t>
  </si>
  <si>
    <t xml:space="preserve">System powinien uwzględniać wyłączenia w zakresie "13" (DWR) z wynagrodzenia, w tym: urlop okolicznościowy, urlop dla poratowania zdrowia, zwolnienie ze świadczenia pracy, urlop radcowski, urlop doktorancki, turnus rehabilitacyjny, opieka nad dzieckiem (KP).  </t>
  </si>
  <si>
    <t xml:space="preserve">System musi zapewnić możliwość przygotowania listy pracowników, którym przysługują dodatkowe składniki wynagrodzenia, w tym: nagrody jubileuszowej, odprawy (np. emerytalna), wynagrodzenia za godziny nadliczbowe, ekwiwalent za urlop zgodnie z obowiązującymi przepisami prawa. </t>
  </si>
  <si>
    <t xml:space="preserve">System musi zapewnić możliwość zapisywania informacji o podwyższce, dodatku specjalnym z datą wsteczną. Na podstawie zapisanej w systemie informacji Płace/Księgowość powinny automatycznie otrzymać informację umożlwiającą dokonanie wyrównania/korekty i przekazania informacji o korekcie do ZUS.   </t>
  </si>
  <si>
    <t>System musi prawidłowo wyliczać datę zmiany dodatku stażowego (zaokrąglanie dni).</t>
  </si>
  <si>
    <t>System musi umożliwiać rejestrację systemu nagród, obowiązującego w NIK.</t>
  </si>
  <si>
    <t>Budżetowanie HR</t>
  </si>
  <si>
    <t>System musi zapewnić obsługę planowania wydatków na wynagrodzenia, w różnych ujęciach (budżet tradycyjny, budżet zadaniowy, budżet środków krajowych), uwzględniające wynagrodzenia, wypłaty obligatoryjne (zwiększenie dodatków za wieloletnią pracę, nagrody jubileuszowe, odprawy), fundusze nagród.</t>
  </si>
  <si>
    <t xml:space="preserve">System musi zapewnić obsługę planowania wynagrodzeń za dowolnie wybrany okres w szczególności na poziomie jednego miesiąca/ kwartału/ roku. </t>
  </si>
  <si>
    <t>System musi zapewnić prognozowanie wynagrodzeń na dowolny okres w przyszłości, z dokładnością do każdego ze składników wynagrodzenia (nagrody, odprawy, dodatki stażowe, etc.), na podstawie danych zarejestrowanych w systemie, ale z możliwością ręcznej korekty przez użytkownika.</t>
  </si>
  <si>
    <t>System musi zapewnić prognozowanie z uwzględnieniem pracowników oraz dostępnych wakatów oraz ewentualnie warunkowe zmiany wynagrodzeń.</t>
  </si>
  <si>
    <t xml:space="preserve">System musi zapewnić prognozowanie na poziomie dowolnych składników lub grup składników wynagrodzenia. </t>
  </si>
  <si>
    <t>System musi zapewnić utworzenie raportu prognozy kosztów wynagrodzeń w układzie rocznym w podziale na miesiące, w oparciu o wykonanie bieżące oraz prognozowane (na podstawie danych z systemu) ze szczegółowością co najmniej do grupy pracowników, składnika wynagrodzeń, źródła finansowania z możliwością modyfikowania wartości prognozowanych.</t>
  </si>
  <si>
    <t>System musi umożliwiać tworzenie i utrzymywanie w systemie wielu prognoz kosztów wynagrodzeń (np.: dotyczących poszczególnych składników wynagrodzeń, grup pracowników).</t>
  </si>
  <si>
    <t xml:space="preserve">System musi zapewnić możliwość utworzenia budżetów wynagrodzeń na poszczególne jednostki z uwzględnieniem hierarchii tych jednostek (np.: wydział - biuro). </t>
  </si>
  <si>
    <t>System musi zapewnić możliwość elastycznego powiązania źródła finansowania wynagrodzenia pracownika oddelegowanego w ramach Izby i poza Izbę z dowolnym budżetem.</t>
  </si>
  <si>
    <t>Obsługa oświadczeń majątkowych</t>
  </si>
  <si>
    <t>System musi zapewnić możliwość zarejestrowanie informacji przy pracowniku o złożeniu oświadczenia majątkowego/ korekty oświadczenia majątkowego. System musi umożliwić rejestrowanie: daty złożenia oświadczenia majątkowego/ korekty oświadczenia.</t>
  </si>
  <si>
    <t>System powinien zawierać historię składanych przez pracownika oświadczeń</t>
  </si>
  <si>
    <t xml:space="preserve">System powinien umożliwiać zbiorcze powiadomienie pracowników (np.: poprzez pocztę elektroniczną) , którzy nie dostarczyli oświadczenia majątkowego/Korekty o realizacji tego obowiązku do wskazanej daty. </t>
  </si>
  <si>
    <t>system powinien automatycznie i każdorazowo generować informację (np. w formie alertu), że została zatrudniona nowa osoba, która ma obowiązek złożenia oświadczenia na objęcie stanowiska (zgodnie z Zarządzeniem informujemy Prezesa NIK, czy kontroler złożył oświadczenie w terminie 14 dni od dnia, w którym powstał obowiązek złożenia oświadczenia w związku z objęciem lub opuszczeniem stanowiska).</t>
  </si>
  <si>
    <t>System powinien zapewnić możliwość rejestracji statusu legitymacji służbowej.</t>
  </si>
  <si>
    <t>Zarządzanie procesem wydawania i obsługi legitymacji służbowych</t>
  </si>
  <si>
    <t>System musi zapewnić automatyczne przekazanie do systemu kontroli dostępu danych identyfikujących dla nowego pracownika zarejestrowanego w systemie HR oraz zmian dotyczących pracownika.</t>
  </si>
  <si>
    <t>Do wyjaśnienia/ ustalenia że numer pracownika powinien być nadawany w sposób automatyczny przez nowy system ERP, przy zakładaniu kartoteki pracownika.</t>
  </si>
  <si>
    <t>System musi zapewnić możliwość prowadzenia ewidencji kart wejściowych.</t>
  </si>
  <si>
    <t>System musi zapewnić możliwość udostępniania danych w standardzie ODBC, oraz zapewnić możliwość eksportu danych do pliku, co najmniej w zakresie: ID (numer) pracownika, numer karty, imię i nazwisko, nazwa jednostki organizacyjnej.</t>
  </si>
  <si>
    <t>System powinien zapewnić możliwość ewentualnych modyfikacji na potrzeby integracji z nowym systemem KD.</t>
  </si>
  <si>
    <t>Obsługa BHP</t>
  </si>
  <si>
    <t>System musi zapewnić możliwość definiowania katalogu (wg słownika) czynników szkodliwych i oraz katalogu czynników (wg słownika) uciążliwych dla zdrowia i utrzymywania ich w systemie.</t>
  </si>
  <si>
    <t>System musi zapewnić możliwość planowania i rozliczania środków na refundację zakupu okularów korekcyjnych dla pracowników, uwzględniająca przyporządkowanie pracowników korzystających z refundacji (automatyczne rozliczanie środków w ramach odpowiednich budżetów).</t>
  </si>
  <si>
    <t>System musi zapewnić przypisanie do każdego stanowiska pracy czynników szkodliwych i czynników uciążliwych występujących na danym stanowisku poprzez ich wybór ze zdefiniowanych uprzednio katalogów. 
Do każdego stanowiska pracy system musi zapewnić przypisanie wielu czynników szkodliwych i wielu czynników uciążliwych oraz zapewnić przypisania terminów występowania danego czynnika.</t>
  </si>
  <si>
    <t>System musi zapewnić prowadzenie rejestru wypadków w związku z wykonywaniem pracy zawierający dla każdego wypadku co najmniej następujące dane: nazwisko i imię pracownika, rodzaj wypadku(przy pracy lub w drodze do/z pracy), data wypadku, godzina wypadku, miejsce wypadku, opis okoliczności wypadku, skutki wypadku,  nr protokołu, data sporządzenia protokołu, uznanie lub nie wypadku,  nr statystycznej karty wypadku (SKW), data sporządzenia I części SKW, data sporządzenia II cz. SKW, okres niezdolności do pracy spowodowanej skutkami wypadku, data przekazania wniosku do ZUS, uwagi.</t>
  </si>
  <si>
    <t xml:space="preserve">System musi zapewnić prowadzenie rejestru chorób zawodowych zawierający minimum następujące dane: imię i nazwisko pracownika, nazwę choroby (z listy rozwijanej), datę orzeczenia, datę przeniesienia na inne stanowisko pracy – nienarażającej pracownika na działanie czynnika. Rejestr pomiarów czynników szkodliwych w środowisku pracy oraz  Rejestr chorób zawodowych informuję, że zakres danych umieszczanych w tych rejestrach określają odpowiednie przepisy, które zawierają wzory tych rejestrów. System powinien zawierać bazę zgodną z aktualnie obowiązującymi przepisami w zakresie pomiaru czynników szkodliwych oraz wykazu chorób zawodowych.
</t>
  </si>
  <si>
    <t xml:space="preserve">System musi zapewniać obsługę wniosku o refundację kosztów zakupu okularów z możliwością wielopoziomowej akceptacji wniosku. System musi zapewnić automatyczne przypisanie do danego wniosku (pracownika) kodu budżetu zadaniowego. 
System musi zapewnić możliwość prowadzenia rejestru pracowników, którzy otrzymali refundację  kosztów na zakup okularów korekcyjnych co najmniej w zakresie następujących danych: potwierdzenie spełnienia warunku 4godz/dziennie pracy z komputerem – data od  oraz data do, data otrzymania dofinansowania do zakupu okularów oraz kwota dofinansowania.
</t>
  </si>
  <si>
    <t>System musi wyliczyć kwotę dostępnego budżetu na refundację kosztów zakupu okularów dla każdego kodu budżetu zadaniowego na podstawie kwoty planowanej, faktycznych wydatków oraz zaakceptowanych, ale niezrealizowanych decyzji o refundację kosztów okularów.</t>
  </si>
  <si>
    <t xml:space="preserve">Systemu musi zapewnić możliwość wygenerowania skierowania pracownika na badania w zakresie medycyny pracy. System musi zapewnić możliwość obsługi różnych rodzajów skierowań w tym: wstępnych, okresowych, do prowadzenia pojazdów, etc..  </t>
  </si>
  <si>
    <t>System musi zapewnić możliwość generowania raportu zawierającego wykaz pracowników wraz z informacją o statusie realizacji badania okresowego. W przypadku braku realizacji badania okresowego, system powinien zapewnić możliwość (np. poprzez email)  zbiorczego poinformowania pracowników o konieczności realizacji badania w wyznaczonym czasie.</t>
  </si>
  <si>
    <t>Moduł musi umożliwić rejestrację następujących danych na temat szkoleń BHP odbytych przez pracownika:
1) data szkolenia wstępnego,
2) data szkolenia okresowego,
3) nr zaświadczenia,
4) rodzaj szkolenia (wstępne lub okresowe), 
5) rok planowanego kolejnego szkolenia okresowego, 
6) grupa szkoleniowa (pracodawca i osoby kierujące pracownikami, pracownicy na stanowiskach administracyjno-biurowych, pracownicy na stanowiskach robotniczych, służby bhp), 
7) częstotliwość szkoleń odpowiedni 5, 6 lub 3 lata).</t>
  </si>
  <si>
    <t>System powinien umożliwiać wprowadzanie zmian np. zmiana stanowiska z administracyjno-biurowego na kierownicze co powoduje oprócz konieczności zmiany grupy szkoleniowej  także zmianę terminu planowanego szkolenia okresowego.</t>
  </si>
  <si>
    <t>System powinien zapewnić możliwość wystawienia zaświadczenia o ukończeniu szkolenia BHP.</t>
  </si>
  <si>
    <t xml:space="preserve">System musi zapewnić możliwość generowania i przekazywania na zewnątrz wszelkich raportów wymaganiach przepisami prawa (w tym: do GUS, Sejmu, itp.) </t>
  </si>
  <si>
    <t xml:space="preserve">System musi zapewnić możliwość generowania raportów z danych zapisanych w systemie i prezentowania danych w różnych układach (tabelarycznych, wykresów, grafów) z możliwością ich zapisu, wydruku. System musi zapewnić dostęp do nowoczesnych form raportowania oferowanych przez narzędzia typu BI. </t>
  </si>
  <si>
    <t>Obsługa PPK</t>
  </si>
  <si>
    <t>System musi zapewnić funkcjonalność grupowego dodawania kolejnych pracowników do PPK z możliwością filtrowania w tym: pracownik zatrudniony, przedział wiekowy, przystąpienie, rejestracja, rezygnacja, staż trzymiesięczny, uczestnik , płeć.</t>
  </si>
  <si>
    <t>System musi zapewnić możliwość wprowadzenia grupowej rezygnacji uczestników PPK</t>
  </si>
  <si>
    <t>System musi zapewnić funkcjonalność automatycznego uzupełniania pola "Data w płacach" przy ręcznym wprowadzaniu deklaracji</t>
  </si>
  <si>
    <t>System musi zapewnić możliwość rozróżniania pierwszych i kolejnych wpłat przez uczestników PPK</t>
  </si>
  <si>
    <t>System musi zapewnić możliwość generowania przelewu dla grup kontrahentów.</t>
  </si>
  <si>
    <t>System musi generować komunikaty, informujące o upływie 3-mcy stażu</t>
  </si>
  <si>
    <t>System musi zapewnić możliwość generowania komunikatu o zmianach w rejestrze PPK, koniecznych do obliczenia na listach płac.</t>
  </si>
  <si>
    <t>System musi zapewnić możliwość generowania komunikatu przy zatwierdzaniu listy płac o wprowadzonych zmianach w Rejestrze PPK</t>
  </si>
  <si>
    <t>System musi zapewnić możliwość generowania po upływie 4 lat (wskazana konkretna data), komunikatu do pracowników, którzy zrezygnowali z udziału w PPK, informującego o ponownym przystąpieniu do programu.</t>
  </si>
  <si>
    <t xml:space="preserve">System musi zapewnić możliwość zgłoszenia informacji o transferze środków. </t>
  </si>
  <si>
    <t xml:space="preserve">System musi zapewnić możliwość filtrowania danych wg zadanych kryteriów dotyczących pracowników, umożliwiając tym samym określenie grupy pracowników, dla których można będzie dokonać zmiany danych PPK lub wprowadzić dane z zakresu PPK. </t>
  </si>
  <si>
    <t>Zarządzanie rozwojem i ocena pracowników</t>
  </si>
  <si>
    <t>System musi zapewnić możliwość obsługi i rejestracji arkusza Samooceny pracowniczej.</t>
  </si>
  <si>
    <t>System musi zapewnić możliwość obsługi rejestracji oceny pracownika przez przełożonego na podstawie określonych kryteriów (np..: rozwijanej listy).</t>
  </si>
  <si>
    <t>System musi zapewniać elektroniczny obieg procesu oceny i jej akceptacji.</t>
  </si>
  <si>
    <t>System musi zapewnić możliwość elektronicznego obiegu procesu odwoławczego od oceny.</t>
  </si>
  <si>
    <t>System musi zapewnić możliwość określenia działań rozwojowych po zrealizowanej ocenie (np. na podstawie dostępnego katalogu narzędzi) wraz z możliwością rozliczenia ich realizacji.</t>
  </si>
  <si>
    <t>System musi zapewnić możliwość kierowania pracowników na dedykowane szkolenia stacjonarne lub/ i elearningowe.</t>
  </si>
  <si>
    <t>System musi zapewnić obsługę rejestracji ocen okresowych dla różnych grup pracowników, z uwzględnieniem kryteriów, terminów, wniosków o zmiany terminów, zmiany oceniających przełożonych, działań wynikających z ocen (np. indywidualnych planach rozwoju, dedykowanych narzędziach), generowania arkuszy ocen pracowników, przypominania o zbliżających się terminach ocen.</t>
  </si>
  <si>
    <t xml:space="preserve">System musi zapewnić obsługę i wspomaganie planowania środków finansowych, przeznaczonych na rozwój zawodowy pracowników. </t>
  </si>
  <si>
    <t>System musi zapewnić możliwość ręcznej obsługi wyjątków od oceny okresowej (np. nie uwzględnianie w procesie oceny osób długotrwale nieobecnych).</t>
  </si>
  <si>
    <t>System musi zapewnić możliwość tworzenia dla pracowników  Indywidualnych Programów Rozwoju Zawodowego z parametryzowaną ścieżką akceptacyjną. IPRZ powinien zawierać co najmniej:
1/ imię i nazwisko,
2/ stanowisko,
3/ komórkę organizacyjną,
4/ imiona, nazwiska i stanowiska osób wskazanych w ścieżce akceptacyjnej IPRZ,
5/ ścieżka kariery (wybór ze słownika),
6/ wskazanie programu rozwojowego (wybór ze słownika)
7/ listę planowanych szkoleń (obejmującą obszar, temat i formę szkolenia, z możliwością wskazania szkoleń do wyboru ze słownika i określenia ich liczby oraz określenia liczby szkoleń, których dane wpisać może pracownik),
8/ dwa pola opisowe (do 2000 znaków każde)
9/ okres, w którym IPRZ obowiązuje (obecnie rok)</t>
  </si>
  <si>
    <t>System musi zapewnić możliwość zebrania danych o planowanych szkoleniach z IPRZ wszystkich pracowników i przesłanie ich do Planu szkoleń na dany rok.</t>
  </si>
  <si>
    <t>System musi zapewnić możliwość wykonania raportów wszystkich danych wskazanych w IPRZ, w zależności od potrzeb pracowników odpowiedzialnych za szkolenia.</t>
  </si>
  <si>
    <t xml:space="preserve">System musi zapewnić możliwość edycji IPRZ, na każdym jego etapie wypełniania i akceptacji, przez pracownika/pracowników odpowiedzialnych za szkolenia. Po dokonaniu zmiany w IPRZ, pracownik, którego dotyczy IPRZ automatycznie otrzymuje informację o dokonanej zmianie. </t>
  </si>
  <si>
    <t>System musi zapewniać możliwość dostępu do listy wszystkich IPRZ z możliwością filtrowania i sortowania (np. lista nazwisk pracowników z określonej komórki organizacyjnej i IPRZ obowiązujących dla nich w danym roku wyświetlana w oknie programu).</t>
  </si>
  <si>
    <t>Zarządzanie szkoleniami</t>
  </si>
  <si>
    <t>System musi zapewnić obsługę rejestracji w systemie umów cywilno-prawnych określających wzajemne prawa i obowiązki zawieranych z pracownikami w związku ze skierowaniem na podnoszenie kwalifikacji zawodowych (możliwość wpisywania w systemie czasu do odpracowania wynikającego z umowy, generowanie przez system informacji o czasie pozostałym do odpracowania, informacji o kwocie z umowy). System powinien generować alert o konieczności rozliczenia pracownika, w przypadku rozwiązania stosunku pracy.</t>
  </si>
  <si>
    <t>System musi zapewnić tworzenie rejestru szkoleń zawierający co najmniej: nazwa szkolenia, obszar szkolenia, rodzaj szkolenia, terminy (szkolenie może odbywać się w kilku turach), dostawca, miejsce szkolenia, liczba miejsc, liczba uczestników, koszt planowany, koszt rzeczywisty, ocena szkolenia, forma rozliczenia (faktura, zmiana w planie, bezpłatne), status (np. planowane, zaakceptowane, zrealizowane - słownik). System musi zapewnić możliwość wygenerowania informacji o zrealizowanych przez pracownika szkoleniach wraz z ich statusem, również od strony pracownika.</t>
  </si>
  <si>
    <t>System musi zapewnić tworzenie w systemie list uczestników szkolenia (jedno szkolenie może obejmować kilka list) na podstawie zgłoszeń z możliwością późniejszego skorygowania, kto faktycznie brał udział w szkoleniu - dla każdego szkolenia w rejestrze.</t>
  </si>
  <si>
    <t>System musi zapewnić możliwość z poziomu rejestru dostępu do listy uczestników danego szkolenia i ankiet z oceną danego szkolenia.</t>
  </si>
  <si>
    <t>System musi zapewnić możliwość tworzenia wniosków o skierowanie na szkolenie. Wniosek powinien zawierać co najmniej: imię i nazwisko, komórkę organizacyjną, nazwę szkolenia, źródło finansowania. 
Musi istnieć możliwość modyfikacji wniosków, np. dodawania liczby pól.</t>
  </si>
  <si>
    <t>System musi zapewnić możliwość akceptacji wniosku o skierowanie na szkolenie .</t>
  </si>
  <si>
    <t>System musi zapewnić możliwość rejestracji on-line na szkolenia otwarte z możliwością akceptacji rejestracji przez przełożonego. 
Lista zgłoszeń na szkolenia musi być akceptowana przez właściwą komórkę organizacyjną ds. szkoleń.</t>
  </si>
  <si>
    <t>System musi tworzyć listę rezerwową, na której będą znajdowali się pracownicy, którzy nie zmieścili się w limicie miejsc - liczba takich osób musi być definiowalna dla każdego szkolenia.</t>
  </si>
  <si>
    <t>System musi zapewnić dla każdego szkolenia możliwość rejestrowania grupowej obecności na szkoleniu. Wpis o odbytym szkoleniu powinien automatycznie zostać przeniesiony do kartoteki pracownika z nazwą szkolenia i terminem odbycia szkolenia.</t>
  </si>
  <si>
    <t>System musi zapewnić możliwość rejestracji oceny przeprowadzonych szkoleń w oparciu o wypełnione w systemie przez pracowników ankiety.</t>
  </si>
  <si>
    <t xml:space="preserve">System musi zapewnić generowanie alertów, że ankieta z oceną szkolenia nie została wypełniona. </t>
  </si>
  <si>
    <t>System powinien mieć możliwość obsługi rezerwacji sal szkoleniowych.</t>
  </si>
  <si>
    <t>System musi zapewnić obsługę szkoleń o charakterze obligatoryjnym, np. szkoleń BHP, z podaniem terminu ważności i generowaniem alertu, jeśli zbliża się termin upływu ważności danego szkolenia - liczba dni przed terminem ważności szkolenia może być różna dla różnych szkoleń.</t>
  </si>
  <si>
    <t>Aplikacja kontrolerska</t>
  </si>
  <si>
    <t>System musi umożliwiać ewidencjonowanie aplikacji kontrolerskich oraz procesu ich realizacji. W ramach aplikacji kontrolerskiej grupa uczestników bierze udział w kilku sesjach zajęć trwających co najmniej kilka dni. System musi zapewnić ewidencjonowanie kosztów dla każdej sesji zajęć.</t>
  </si>
  <si>
    <t>W przypadku ewidencji aplikacji kontrolerskiej moduł musi rejestrować następujące dane:
1) numer grupy aplikacyjnej,
2) listę osób skierowanych na aplikację (imię i nazwisko, jednostka organizacyjna, stanowisko, profil wykształcenia, data zatrudnienia),
3) data zgłoszenia/skierowania,
4) data rozpoczęcia i zakończenia aplikacji ( z możliwością zmiany daty terminie późniejszym),
5) program aplikacji,
6) harmonogram przygotowywania i przebiegu szkolenia,
7) plan zajęć poszczególnych sesji dla grupy,
8) rejestr przydzielonych opiekunów aplikantów (przyznane dodatki, odwołanie opiekunów i dodatków),
9) imienny wykaz ocen z tematów objętych programem, ocen z egzaminu i ocen końcowych,
10) koszty szkolenia:
a) wynagrodzenie wykładowców,
b) wyżywienie wykładowców,
c) wyżywienie uczestników.</t>
  </si>
  <si>
    <t>System musi zapewnić możliwość składania przez przełożonego elektronicznego wniosku o skierowanie pracownika na aplikację kontrolerską.</t>
  </si>
  <si>
    <t>ZFŚS</t>
  </si>
  <si>
    <t>System musi zapewnić obsługę świadczeń socjalnych w podziale na ich rodzaje, zgodnie z regulaminem ZFŚS w NIK.  System musi zapewnić możliwość dodawania, usuwania lub modyfikacji różnych rodzajów świadczeń socjalnych.</t>
  </si>
  <si>
    <t>System musi zapewnić obsługę świadczeń pieniężnych i niepieniężnych w relacji do obowiązujących przepisów podatkowych.</t>
  </si>
  <si>
    <t>System musi zapewnić możliwość zapisania informacji o przyznanych świadczeniach socjalnych przy kartotece pracownika (np. w postaci odrębnej zakładki) z uwzględnieniem możliwości zapisania danych osób niezarejestrowanych (np. rodziny zmarłego pracownika). Dostęp do danych o przyznanych świadczeniach musi mieć również Biuro Rachunkowości (w celu operacyjnej obsługi przyznanych świadczeń).</t>
  </si>
  <si>
    <t>System musi zapewnić obsługę danych, zawartych w formatce pożyczki, między innymi takich jak: imię i nazwisko, numer umowy, data zawarcia umowy, rodzaj przyznanej pożyczki (w tym; remontowa, modernizacja, zakup), dane poręczycieli, wysokość oprocentowania, data pierwszej raty, harmonogram miesięcznych spłat, saldo, pole komentarz, generowanie i drukowanie kartotek.</t>
  </si>
  <si>
    <t>System musi zapewnić możliwość obsługi pożyczek zawieszonych i umorzonych, np. w zakresie przeliczenia harmonogramu spłat.</t>
  </si>
  <si>
    <t xml:space="preserve">System musi zapewnić rozliczanie spłat pożyczek udzielonych w ramach Funduszu Świadczeń Socjalnych. </t>
  </si>
  <si>
    <t>System musi zapewnić możliwość raportowania wykorzystania środków ZFŚS w określonym przedziale czasowym (np.. Miesięcznie, kwartalnie, rocznie, za dowolnie wybrany okres, na dzień) z podziałem na rodzaje świadczeń. Raport musi również uwzględniać wykorzystanie środków przez osoby, które rozwiązały umowę o pracę.</t>
  </si>
  <si>
    <t xml:space="preserve">System musi zapewnić możliwość raportowania spłat comiesięcznych rat pożyczek z ZFŚS NIK na cele mieszkaniowe ze wskazaniem pozycji niezgodnych z harmonogramem spłat (w stosunku do kwoty i terminu) z podaniem salda aktualnego. </t>
  </si>
  <si>
    <t>System musi zapewnić formatki do utworzenia planu wykorzystania środków ZFŚS w podziale na rodzaje wydatków/ świadczeń (z możliwością zmiany rodzajów wydatków/świadczeń - dodawanie, odejmowanie, słownik) - plan jest na cały rok (bez podziału na okresy). System musi zapewnić korektę planu w ciągu roku. System musi zapewnić nanoszenie zmian w planie. W zakresie ZFŚS musi być wydzielony Fundusz Mieszkaniowy.
W formatce muszą być zawarte dane o środkach do wykorzystania w podziale na środki pochodzące z lat ubiegłych oraz środki pochodzące z naliczenia na dany rok. Środki naliczone na dany rok muszą być modyfikowane pod koniec roku na podstawie faktycznego zatrudnienia. System musi umożliwiać obsługę planu dla 16 jednostek (Centrala i Del. Warszawska oraz pozostałe Delegatury).</t>
  </si>
  <si>
    <t>System musi zapewnić naliczanie wypłat z ZFŚS kwoty świadczenia dla pracownika na wybrane świadczenia na podstawie wysokości dochodu na osobę w rodzinie pracownika pobierającego świadczenie oraz na podstawie liczby członków rodziny pracownika. Opisany mechanizm musi mieć również zastosowanie do każdego uprawnionego członka rodziny.</t>
  </si>
  <si>
    <t>System musi zapewnić przenoszenia danych dotyczących przyznanych pożyczek z ZFŚS do kartotek pracowniczych (np. w postaci odrębnej zakładki).</t>
  </si>
  <si>
    <t>System musi zapewnić raport w podziale na różne kryteria, np. rodzaj świadczenia, kategoria beneficjenta (pracownik, emeryt, dziecko), progi dochodowe, wypłaconych ze środków Zakładowego Funduszu Świadczeń Socjalnych NIK - w podziale za dowolny okres czasu.</t>
  </si>
  <si>
    <t>System musi zapewnić obsługę korekt w rejestrze świadczeń przyznanych z ZFŚS NIK (np. rozliczenie wcześniej spłaty pożyczki, zwrot środków na konto ZFŚS) z uwzględnieniem źródła finansowania pierwotnej wypłaty środków.</t>
  </si>
  <si>
    <t>System musi zapewnić generowanie dokumentów na podstawie zdefiniowanych szablonów, np. umowa pożyczki, wniosek o świadczenie z ZFŚS, decyzja. System musi zapewniać możliwość modyfikacji szablonów.</t>
  </si>
  <si>
    <t>System musi zapewnić możliwość wnioskowania o urlop wypoczynkowy z dofinansowaniem "Wczasy pod gruszą". System powinien walidować zakres dat od - do i sprawdzać warunek czy pracownik wnioskuje dla wyżej opisanego urlopu o 14 dni nieprzerwanego wypoczynku urlopowego.</t>
  </si>
  <si>
    <t>System musi zapewnić możliwość wyliczania pozostałej do spłaty kwoty pożyczki oraz odsetek w przypadku wcześniejszej spłaty pożyczki wg stawki wynikającej z umowy.</t>
  </si>
  <si>
    <t>System musi zapewnić możliwość zmiany parametrów pożyczki w przypadku jej aneksowania, w tym: zmiana harmonogramu spłat, zmiana oprocentowania, zmiana poręczycieli.</t>
  </si>
  <si>
    <t>Systemy musi zapewnić możliwość udostępnienia pracownikowi informacji o przyznanych świadczeniach na portalu pracowniczym.</t>
  </si>
  <si>
    <t>Obsługa kart wejściowych do obiektów sportowych.</t>
  </si>
  <si>
    <t xml:space="preserve">System powinien zapewnić możliwość rozliczenia świadczenia niepieniężnego z ZFŚS oraz potrącenia z wynagrodzenia pozostałej wartości karty.  </t>
  </si>
  <si>
    <t>System powinien zapewnić możliwość zarejestrowania uprawnionego członka rodziny w celu rozliczenia płatności z wynagrodzenia pracownika z tytułu karty sportowej.</t>
  </si>
  <si>
    <t>Zarządzanie czasem pracy</t>
  </si>
  <si>
    <t>System zapewni prowadzenie ewidencji w szczególności następujących informacji związanych z czasem pracy pracownika:
1) czas pracy wynikający z harmonogramu,
2) nieobecności wraz z typem nieobecności,
3) czas przepracowany,
4) limity nieobecności wynikające z przepisów prawa,
5) nadgodziny.</t>
  </si>
  <si>
    <t>System musi zapewnić możliwość tworzenia indywidualnych harmonogramów czasu pracy na poziomie pracownika lub grupy pracowniczej.</t>
  </si>
  <si>
    <t>System musi zapewnić walidację harmonogramów zgodnie z wymaganiami przepisów.</t>
  </si>
  <si>
    <t>System musi zapewniać wydruki planu pracy dla pojedynczego pracownika i/lub dla grupy pracowników.</t>
  </si>
  <si>
    <t>System zapewni przechowywanie informacji o systemach czasu pracy (w którym pracuje dany pracownik), np. równoważny, podstawowy, zmianowy.</t>
  </si>
  <si>
    <t xml:space="preserve">System zapewni możliwość przyjmowania danych o czasie pracy z różnych systemów w tym: z systemem kontroli dostępu (numer pracownika, rodzaj wejścia/ wyjścia, godziny wejścia i wyjścia, kod bramki), systemu komputerowego lub innego systemu wskazanego przez NIK. System musi zapewnić możliwość zbierania danych, związanych z ewidencją czasu pracy z różnych lokalizacji oraz różnych źródeł. </t>
  </si>
  <si>
    <t>System musi zapewnić automatyczną informację o powstałych błędach przy imporcie danych z innych systemów w zakresie ewidencji czasu pracy.</t>
  </si>
  <si>
    <t>System musi zapewnić tworzenie harmonogramów czasu pracy  dla osób zatrudnionych w niepełnym wymiarze pracy (przykładowo dla osób niepełnosprawnych)</t>
  </si>
  <si>
    <t>System musi zapewnić rejestrację wszystkich typów nieobecności dopuszczonych przepisami prawa.</t>
  </si>
  <si>
    <t xml:space="preserve">System musi zapewnić możliwość importu wszystkich zarejestrowanych absencji na portalu ZUS PUE (w tym izolacja i kwarantanna) wraz z obsługą wszystkich statusów. Należy zapewnić możliwość ręcznego wprowadzania zmian. </t>
  </si>
  <si>
    <t>System musi zapewnić rejestrację nieobecności i automatyczne pomniejszenie wykorzystanego limitu dla danego rodzaju nieobecności.</t>
  </si>
  <si>
    <t>System musi zapewnić automatyczne wyznaczanie godzin należnych do odbioru za nadgodziny zgodnie z regulacjami wynikającymi z przepisów prawa, w tym z uwzględnieniem odbioru nadgodzin na wniosek pracownika, pracodawcy, odbioru nadgodzin za pracę w dni wolne.</t>
  </si>
  <si>
    <t>System musi zapewnić możliwość wyznaczania i ewidencjonowania urlopów wymaganych przepisami prawa (m.in. urlop wypoczynkowy, urlop szkoleniowy, urlop dodatkowy).</t>
  </si>
  <si>
    <t>System musi zapewnić automatyczne wyliczenie wymiaru urlopu na podstawie historii zatrudnienia z uwzględnieniem stażu pracy, statusu pracownika.</t>
  </si>
  <si>
    <t>System musi zapewniać możliwość ręcznej korekty wyliczonego przez system wymiaru urlopu, w tym korekty urlopu zaległego - korekta musi być w odrębnym polu.</t>
  </si>
  <si>
    <t>System musi zapewnić automatyczne wyliczanie dodatkowego urlop wynikający ze statusu pracownika (np. kontrolera).</t>
  </si>
  <si>
    <t>System musi zapewnić automatyczne wyznaczanie w momencie zatrudnienia i przeliczanie w momencie zmiany danych źródłowych wymiaru urlopu wypoczynkowego (uwzględnianie długości umowy, wymiaru etatu, historii zatrudnienia, wykształcenia, pierwszej pracy, zmian danych również historycznych w trakcie okresu zatrudnienia).</t>
  </si>
  <si>
    <t>System musi zapewnić przeliczenie wymiaru urlopu wypoczynkowego proporcjonalnie do okresu zatrudnienia na dzień zwolnienia pracownika w oparciu o zarejestrowane informacje.</t>
  </si>
  <si>
    <t>System musi zapewnić ewidencjonowanie i walidację limitów nieobecności wynikających z przepisów prawa (np. opieka nad dzieckiem i członkiem rodziny, opieka nad dzieckiem do lat 14).</t>
  </si>
  <si>
    <t>System musi zapewnić rejestrację planów urlopowych poprzez portal pracowniczy.</t>
  </si>
  <si>
    <t>System musi zapewnić raportowanie planów urlopowych wg np. struktury organizacyjnej.</t>
  </si>
  <si>
    <t>System musi zapewnić raportowanie miesięcznej karty ewidencji czasu pracy.</t>
  </si>
  <si>
    <t xml:space="preserve">System musi zapewnić możliwość wydruku karty czasu pracy dla pojedynczego pracownika oraz dla określonej grupy pracowników. </t>
  </si>
  <si>
    <t>System musi zapewnić raportowanie rocznej karty ewidencji czasu pracy.</t>
  </si>
  <si>
    <t>System musi zapewnić wykonanie zestawienia dowolnie wskazanych rodzajów nieobecności za dowolnie wskazany okres zarówno w dniach roboczych jak i kalendarzowych, wg np. struktury organizacyjnej.</t>
  </si>
  <si>
    <t>System musi zapewnić wykonanie zestawienia nadgodzin za dowolnie wskazany okres wg np. struktury organizacyjnej (w szczególności numer pracownika; imię; nazwisko; jednostka organizacyjna; liczba nadgodzin).</t>
  </si>
  <si>
    <t>System musi zapewnić wykonanie zestawienia nadgodzin/godziny nocne do wypłaty za dowolnie wskazany okres wg np. struktury organizacyjnej.</t>
  </si>
  <si>
    <t>System musi zapewnić raportowanie liczby godzin w ramach wyjść prywatnych i liczby godzin odpracowanych, np. na dzień lub za dowolny okres.</t>
  </si>
  <si>
    <t>System musi zapewnić raportowanie informacji o stanie urlopu (dowolne rodzaje) bieżącego i zaległego na wskazany dzień wg np. struktury organizacyjnej (w szczególności numer pracownika; imię; nazwisko jednostka organizacyjna; urlop bieżący; urlop zaległy; urlop ogółem, urlop dodatkowy).</t>
  </si>
  <si>
    <t>System musi zapewnić prowadzenie analizy nieobecności (raport). Analiza nieobecności powinna być prowadzona w odniesieniu do długości oraz rodzaju nieobecności (identyfikacja nieobecności dłuższych/ krótszych niż wskazana liczba dni), w tym definiowanie alertów informujących o przekroczeniu określonego progu zwolnienia.</t>
  </si>
  <si>
    <t>System musi zapewnić identyfikację i raportowanie pracowników, którzy we wskazanym okresie (domyślnie rok kalendarzowy) nie wykorzystali 14 kolejnych dni kalendarzowych urlopu wypoczynkowego (co najmniej: numer pracownika, imię, nazwisko, stanowisko, jednostka organizacyjna).</t>
  </si>
  <si>
    <t>System musi zapewnić obsługę elektronicznych wniosków o zatwierdzenie i odbiór nadgodzin.</t>
  </si>
  <si>
    <t>System musi zapewnić obsługę elektronicznych wniosków o wyjścia prywatne i odpracowanie.</t>
  </si>
  <si>
    <t>System musi zapewnić obsługę elektronicznych wniosków o urlopy.</t>
  </si>
  <si>
    <t>System musi zapewnić weryfikację czasu pracy z harmonogramem czasu pracy na poziomie pracownika, z możliwością ustawienia tolerancji w zakresie rozliczania czasu pracy.</t>
  </si>
  <si>
    <t>System musi automatycznie (również kilkukrotnie w ciągu dnia) pobierać informacje z systemu kontroli dostępu o godzinach wejść i wyjść pracowników i przenosić je do kart pracy.</t>
  </si>
  <si>
    <t>System musi wyliczać i prezentować datę nabycia prawa do urlopu.</t>
  </si>
  <si>
    <t>System nie może zezwalać użytkownikowi na wprowadzenie dwóch różnych absencji na ten sam dzień dla tego samego pracownika.</t>
  </si>
  <si>
    <t>System musi umożliwiać rejestrację zwolnienia pracownika z obowiązku świadczenia pracy w okresie wypowiedzenia (data od, data do, ilość dni).</t>
  </si>
  <si>
    <t>System musi umożliwiać rejestrowanie zawieszenia pracownika, wraz z następującymi informacjami:
1) Powód zawieszenia wg słownika obowiązującego u Zamawiającego,
2) Data początku zawieszenia,
3) Data planowanego powrotu do pracy (możliwość określenia bezterminowego powrotu),
4) Data faktycznego powrotu do pracy (możliwość określenia bezterminowego powrotu),
5) Miejsce aktualnego zatrudnienia.</t>
  </si>
  <si>
    <t>System musi wyliczać urlop pracownikowi podejmującemu pierwszą pracę zgodnie z art. 153 §1 Kodeksu Pracy (tzw. urlop cząstkowy).</t>
  </si>
  <si>
    <t>W przypadku zmiany wymiaru etatu pracownika moduł musi wyliczać urlop odrębnie za każdy okres zmiany wymiaru etatu w trakcie roku kalendarzowego, a następnie sumować wyliczone odrębnie wymiary urlopu. System musi pilnować, aby wymiar urlopu zsumowany z cząstkowych wymiarów, nie przekraczał wymiaru podstawowego wynikającego z przepisu Kodeksu pracy (20, 26 dni) wyznaczonego na podstawie stażu pracy</t>
  </si>
  <si>
    <t>Moduł musi pozwalać na dokonanie wpisu o urlopie macierzyńskim (w związku z urodzeniem kolejnego dziecka) podczas przebywania pracownicy na urlopie wychowawczym.</t>
  </si>
  <si>
    <t>Administracja kadrami</t>
  </si>
  <si>
    <t>System musi zapewnić możliwość przetwarzania wymaganych przepisami Kodeksu Pracy danych pracowników w tym: zatrudnionych na umowę o pracę, osób zatrudnionych na umowy cywilnoprawne, praktykantów, stażystów, umowy o dzieło, współpracowników oraz inne formy zatrudnienia.</t>
  </si>
  <si>
    <t>System musi zapewnić możliwość wprowadzenia korekt do zarejestrowanych danych przez osobę rejestrującą informację lub inne osoby posiadające takie same uprawnienia lub wyższe.</t>
  </si>
  <si>
    <t>System musi zapewnić prowadzenie kartoteki osobowej zawierającej dane podstawowe (historia i stan bieżący) na potrzeby ewidencji kadrowej oraz raportowania wewnętrznego i zewnętrznego, wymaganego obowiązującymi przepisami prawa.</t>
  </si>
  <si>
    <t>System musi zapewnić ewidencję danych dotyczących niepełnosprawności pracowników (w szczególności: data orzeczenia o niepełnosprawności, czas pracy, zalecenia, dostosowanie stanowiska pracy, przeciwskazania).</t>
  </si>
  <si>
    <t>System musi zapewnić zdefiniowanie różnorodnych systemów wynagradzania.</t>
  </si>
  <si>
    <t>System musi zapewnić zdefiniowanie dla każdego systemu wynagradzania składników obligatoryjnych i nieobligatoryjnych (np.: dodatki).</t>
  </si>
  <si>
    <t>System musi zapewnić możliwość wprowadzania statusów składników wynagrodzenia, od których będzie uzależnione uwzględnienie ich na liście płac.</t>
  </si>
  <si>
    <t xml:space="preserve">System musi umożliwić automatyczne wyznaczanie staży zgodnie z obowiązującymi przepisami prawa przy jednoczesnym zapewnieniu zasad klasyfikacji okresów wynikających z przepisów w tym ciągłość stażu pracy przy zmianie zatrudnienia. </t>
  </si>
  <si>
    <t>System musi zapewnić możliwość definiowania grup pracowniczych z możliwością przypisania do każdej grupy właściwego systemu wynagradzania oraz szczególnych uprawnień np. w zakresie naliczania urlopu i stażu pracy.</t>
  </si>
  <si>
    <t>System musi zapewnić możliwość grupowej (masowej) zmiany danych dotyczących zatrudnienia, np. komórki organizacyjnej z określoną datą zmiany dla wybranej grupy pracowników, wynagrodzenia, grupy pracowniczej, nazwa stanowiska.</t>
  </si>
  <si>
    <t>Dla każdego pracownika system musi zapewnić możliwość zdefiniowania wielu miejsc świadczenia pracy ze wskazaniem co najmniej: adresu oraz harmonogramu zatrudnienia pod danym adresem.</t>
  </si>
  <si>
    <t>System musi zapewnić możliwość obsługi w systemie przeniesienia i/lub oddelegowania pracownika w ramach NIK.</t>
  </si>
  <si>
    <t>System powinien umożliwiać obsługę oddelegowania pracownika do pracy w innym JONIK wraz z przypisaniem kosztów pracownika do dowolnego JONIK. Przypisanie etatu pozostaje w jednostce macierzystej.</t>
  </si>
  <si>
    <t>System musi zapewnić możliwość przyznania dodatkowych dni urlopu w ramach obowiązujących przepisów prawa.</t>
  </si>
  <si>
    <t>System musi zapewnić możliwość automatycznego przenoszenia (kopiowania) danych nowego pracownika na podstawie danych kandydata zebranych w procesie rekrutacji.</t>
  </si>
  <si>
    <t>System musi zapewnić dowolność grupowania pracowników na potrzeby administracji kadrami i naliczenia listy płac.</t>
  </si>
  <si>
    <t>System musi zapewnić możliwość tworzenia i zapamiętywania list pracowników w oparciu o zdefiniowane przez użytkownika parametry, na potrzeby raportowania oraz pracy w ramach zdefiniowanej grupy pracowniczej.</t>
  </si>
  <si>
    <t xml:space="preserve">System musi zapewnić definiowanie dowolnych raportów syntetycznych i analitycznych według dowolnych parametrów grupowania pracowników. </t>
  </si>
  <si>
    <t>System musi zapewnić wykonywanie zmian masowych w kartotece pracowników dla dowolnych grupowań pracowników, np. zmiana wynagrodzenia.</t>
  </si>
  <si>
    <t>System musi zapewnić przenoszenie pracowników pomiędzy grupami pracowniczymi w ramach kartoteki z zachowaniem historii zatrudnienia.</t>
  </si>
  <si>
    <t>System musi zapewnić obsługę czasowej zmiany wynagrodzenia.</t>
  </si>
  <si>
    <t>System musi zapewnić możliwość zatrudnienia jednego pracownika z tytułu kilku stosunków pracy w tym samym czasie, z koniecznością rozróżnienia tych stosunków pracy i wszystkich danych z nimi związanymi.</t>
  </si>
  <si>
    <t>System musi zapewniać możliwość zatrudnienia pracownika jednocześnie na podstawie umowy o pracę i umowy cywilnoprawnej.</t>
  </si>
  <si>
    <t>System musi zapewnić możliwość świadczenia pracy przez osobę będącą w tym samym czasie na urlopie wychowawczym.</t>
  </si>
  <si>
    <t>System musi zapewniać obsługę umów cywilnoprawnych.</t>
  </si>
  <si>
    <t>System musi zapewnić możliwość obsługi różnego rodzaju alertów i powiadomień, w tym dotyczących np. kończących się umów, absencji chorobowych, ilości zawartych umów cywilnoprawnych i czasu ich obowiązywania, podczas bieżącego wprowadzania danych do systemu na podstawie zdefiniowanych kryteriów walidacyjnych, przekroczenia terminu do złożenia oświadczenia majątkowego itp.</t>
  </si>
  <si>
    <t>System musi zapewniać obsługę elektronicznych wniosków urlopowych z możliwością wielostopniowej akceptacji wniosku, powiadamiania o zmianie statusu wniosku oraz parametryzacji ścieżki akceptacji (w tym możliwości obsługi tych wniosków przez portal pracowniczy). Informacja o zaakceptowanym wniosku w sposób automatyczny musi zapisać się w ewidencji czasu pracy.</t>
  </si>
  <si>
    <t>System musi zapewnić rejestrację i przetwarzanie danych osób, które nie są pracownikami lub byłymi pracownikami i z którymi nie została zawarta żadna umowa (np. do celów rekrutacji, wypłaty świadczeń). Osoby te powinny być w kartotece wyróżnione jako oddzielna grupa (nie pracownicy).</t>
  </si>
  <si>
    <t>System musi zapewnić wsparcie praktyk poprzez obsługę rejestrowania informacji o kandydatach na praktyki i praktykantach z możliwością „podpinania” złożonych przez nich dokumentów. Rejestr powinien zawierać co najmniej: imię, nazwisko, datę urodzenia, miejsce urodzenia, komórki do których aplikuje kandydat, komórki w których została odbyta praktyka, terminy praktyki (dla każdej komórki osobno), osoba odpowiedzialna za praktykę, uczelnia, umowa z uczelnią (tak/nie).</t>
  </si>
  <si>
    <t>System musi zapewnić tworzenie i wydruk zaświadczenia o ukończeniu praktyki.</t>
  </si>
  <si>
    <t>System musi zapewnić tworzenie dokumentów dla pracownika w tym: umowy o pracę, świadectwa pracy, z możliwością modyfikowania ich zawartości oraz zapisywania w systemie.</t>
  </si>
  <si>
    <t>System musi zapewnić generowanie plików do eksportu danych do innych systemów, np. do Płatnika.</t>
  </si>
  <si>
    <t>System musi zapewnić możliwość korygowania absencji po zamknięciu listy płac. Powinno to mieć przełożenie na wygenerowanie korekty raportu RSA dla danego pracownika oraz innych raportów, na które ma wpływ korekta.</t>
  </si>
  <si>
    <t xml:space="preserve">System musi zapewnić obsługę badań profilaktycznych (rodzaj, terminy ważności, zalecenia, np. konieczność pracy w okularach korekcyjnych z datą dofinansowania zakupu, przeciwskazania). </t>
  </si>
  <si>
    <t>System musi generować skierowania na badanie lekarskie z uwzględnieniem w treści czynników szkodliwych.</t>
  </si>
  <si>
    <t>System musi dostarczać przełożonemu informację (raport, okno systemu) o wprowadzenia do systemu informacji dotyczących szczególnych warunków pracy pracownika np. konieczności pracy w okularach, pracy na wysokości.</t>
  </si>
  <si>
    <t>System musi zapewnić możliwość prowadzenia akt osobowych pracowników i nie pracowników w formie elektronicznej (teczki).</t>
  </si>
  <si>
    <t>System musi zapewnić możliwość zaczytania zdjęcia profilowego pracownika do systemu z jego dalszą obróbką w tym:  do wydania legitymacji służbowej, umieszczenia w książce telefonicznej.</t>
  </si>
  <si>
    <t xml:space="preserve">System musi zapewnić możliwość pobierania z rejestru Ministerstwa Sprawiedliwości w wersji elektronicznej, zaświadczenia o niekaralności osoby i zapisywania tego zaświadczenia w elektronicznej teczce osoby. </t>
  </si>
  <si>
    <t>System musi zapewnić możliwość udostępniania pracownikom w formie elektronicznej różnego rodzaju oświadczeń i regulaminów wraz z możliwością ich akceptacji.</t>
  </si>
  <si>
    <t>System musi zapewnić możliwość elektronicznej obsługi dokumentów opisu stanowiska oraz zakresu czynności.</t>
  </si>
  <si>
    <t>System musi automatycznie wyliczać datę nabycia praw do najbliższej nagrody jubileuszowej oraz automatycznie naliczać staże z uwzględnieniem poprzednich okresów zatrudnienia oraz wykształcenia pracownika z jednoczesną możliwością odliczania okresów nie zaliczanych do stażu, np.: urlopów bezpłatnych.</t>
  </si>
  <si>
    <t>System musi umożliwić rejestrację pracownika z automatyczną podpowiedzią pierwszego wolnego numeru identyfikacyjnego.</t>
  </si>
  <si>
    <t>System musi umożliwić rejestrację statusu zawodowego pracownika przed jego zatrudnieniem u Zamawiającego na podstawie słownika dostarczonego na etapie wdrożenia.</t>
  </si>
  <si>
    <t>System musi umożliwić obsługę ponownego zatrudniania pracowników z którymi ustał stosunek pracy.</t>
  </si>
  <si>
    <t>System musi umożliwiać zarejestrowanie:
1) daty zwolnienia pracownika,
2) trybu zwolnienia wg słownika stosowanego przez Zamawiającego.</t>
  </si>
  <si>
    <t>System musi po wpisaniu daty zwolnienia pracownika automatycznie pozamykać w systemie pozostałe otwarte okresy dotyczące m.in.: uposażenia, stanowiska, ubezpieczenia społecznego i zdrowotnego itp.</t>
  </si>
  <si>
    <t>System musi umożliwiać modyfikację istniejących szablonów dokumentów i dodawanie nowych wzorów dokumentów przez przeszkolonych pracowników Zamawiającego.</t>
  </si>
  <si>
    <t>System musi automatycznie oznaczać status pracownika (własny/obcy) zawierającego umowę przy rejestracji tej umowy.</t>
  </si>
  <si>
    <t>System w ramach rejestracji umowy musi umożliwiać zarejestrowanie informacji czy osoba dla której jest rejestrowana umowa podlega obowiązkowemu ubezpieczeniu.</t>
  </si>
  <si>
    <t>System przy rejestracji umowy dla pracownika własnego musi domyślnie przyjmować, że podlega on obowiązkowemu ubezpieczeniu.</t>
  </si>
  <si>
    <t>System musi automatycznie sprawdzać poprawność wprowadzanych numerów NIP i kont bankowych.</t>
  </si>
  <si>
    <t>System musi umożliwiać rejestrację ukończonych kwalifikacji zawodowych w tym wykształcenia oraz szkoleń specjalistycznych zdobytych przed zatrudnieniem w NIK.</t>
  </si>
  <si>
    <t>System musi umożliwiać rejestrację przebiegu zatrudnienie przed NIK oraz absencji u danego pracodawcy.</t>
  </si>
  <si>
    <t>System musi zapewnić monitorowanie i raportowanie upływu ważnych terminów, w szczególności zwolnień lekarskich powyżej 30, 120 i 180 dni oraz generować monity w tym zakresie z odpowiednim wyprzedzeniem.</t>
  </si>
  <si>
    <t>System musi zapewnić możliwość obsługi przypadków: opieki nad dzieckiem, opieki nad dorosłym członkiem rodziny. System ma w sposób automatyczny przypominać pracownikowi korzystającemu z zasiłku opiekuńczego o obowiązku złożenia oświadczenia w tym zakresie.</t>
  </si>
  <si>
    <t>System musi zapewnić możliwość monitorowania okresów wyczekiwania do absencji.</t>
  </si>
  <si>
    <t xml:space="preserve">System musi zapewnić możliwość korygowania absencji oraz automatycznego rozliczania jej skutków. </t>
  </si>
  <si>
    <t>System musi zapewnić możliwość obsługi odrębnej formatki "Statystyka zatrudnienia", co najmniej w poniższym zakresie :
1) parametryzacji (m.in.: dat, rodzaju jednostek, rodzaju stanowisk, grupy stanowisk, wymiaru etatu)
2) prezentacji danych (podsumowanie ogólne, stan w jednostkach, stan wg stanowisk, przyjęci, zwolnieni).
System musi zapewnić możliwość uwzględniania do liczby stanowisk również osoby pełniące obowiązki. System musi zapewnić możliwość uwzględniania pracowników przebywających na urlopach bezpłatnych i wychowawczych.</t>
  </si>
  <si>
    <t>System musi zapewnić możliwość obsługi odrębnej formatki "Statystyka wynagrodzeń", co najmniej w poniższym zakresie :
1) parametryzacji (m.in.: dat, rodzaju jednostek, rodzaju stanowisk, grupy stanowisk, rodzaj wynagrodzeń (pole słownikowe))
2) prezentacji danych (m.in: Jednostka/Stanowisko, ilość pracowników/etatów, średnie wynagrodzenie na pracownika/etat, wynagrodzenie min/max)
System musi zapewnić możliwość uwzględniania do liczby stanowisk również osoby pełniące obowiązki. System musi zapewnić możliwość uwzględniania pracowników przebywających na urlopach bezpłatnych i wychowawczych.</t>
  </si>
  <si>
    <t>System musi zapewnić możliwość rejestracji kar porządkowych przy kartotece pracownika z uwzględnieniem co najmniej: daty kary, rodzaju kary, pole komentarza.</t>
  </si>
  <si>
    <t>System musi zapewnić możliwość rejestracji  odznaczeń pracownika przy kartotece pracownika z uwzględnieniem co najmniej: daty odznaczenia, rodzaj odznaczenia, numer legitymacji.</t>
  </si>
  <si>
    <t>System musi zapewnić pracownikowi możliwości obsługi spraw pracowniczych poprzez portal pracownika, co najmniej w zakresie: informacji personalnych z możliwością ich zmiany, ewidencji urlopów oraz ich bieżącego i planowego wykorzystania, modułu szkoleń i ocen okresowych, delegacji, składania wniosków o dofinansowanie do okularów, zgłaszania członków rodziny do ubezpieczenia w ZUS, zgłaszania napraw, modułu PPK, modułu płacowego (paski ZUS RMUA), generowania zaświadczeń (np. . dot. zatrudnienia i wysokości wynagrodzenia), etc.. System musi zapewnić obsługę składanych wniosków w trybie workflow, z zapewnieniem wielostopniowej struktury decyzyjnej z możliwością akceptacji, modyfikacji i odrzucania wniosków oraz możliwością modyfikacji /rozbudowy workflow przez NIK.</t>
  </si>
  <si>
    <t>System powinien generować następujące raporty:</t>
  </si>
  <si>
    <t xml:space="preserve">Zestawienie urlopu zaległego </t>
  </si>
  <si>
    <t>Zestawienie urlopu zaległego z uwzgl.złożon.wniosków url.(rap. dla kierownictwa)</t>
  </si>
  <si>
    <t>Lista wykorzystania urlopów wypoczynkowych. (pozost.zaleg.i bież)</t>
  </si>
  <si>
    <t>Roczna karta ewidencji obecności w pracy</t>
  </si>
  <si>
    <t>Lista absencji chorob.i opieka nad chor.(kwartały) &gt;33 dni</t>
  </si>
  <si>
    <t xml:space="preserve">Liczba dni absencji chor. L4, opieka nad dzieckiem/dorosłym </t>
  </si>
  <si>
    <t>Liczba dni absencji chor. L4, opieka nad dzieckiem/dorosłym (z podsumowaniem)</t>
  </si>
  <si>
    <t>Urlopy na dzień bieżący</t>
  </si>
  <si>
    <t>Urlopy na dzień bieżący (wymiar urlopu +modyf. i zaległy niewykorzystany)</t>
  </si>
  <si>
    <t>Zestawienie liczby dni absencji w podziale na L4, opieka nad dzieckiem/dorosłym, urlopy okolicznościowe (z podsumowaniem)</t>
  </si>
  <si>
    <t>Zestawienie liczby dni absencji chorobowych (z podsumowaniem)</t>
  </si>
  <si>
    <t>Zestawienie szczegółowe liczby dni zwolnień, absencji, szkoleń</t>
  </si>
  <si>
    <t>Zestawienie liczby dni zwolnień, absencji, szkoleń (z podsumowaniem)</t>
  </si>
  <si>
    <t>Zestawienie liczby dni ciągłej absencji chorob.&gt;= na bieżący dzień</t>
  </si>
  <si>
    <t xml:space="preserve">Zestawienie liczby dni absencji z podziałem na jednostki </t>
  </si>
  <si>
    <t xml:space="preserve">Zestawienie liczby dni dowolnego kodu absencji z podziałem na jednostki </t>
  </si>
  <si>
    <t>Lista absencji</t>
  </si>
  <si>
    <t>Wykaz osób do szkolenia okresowego BHP</t>
  </si>
  <si>
    <t>Wykaz osób do szkolenia okresowego BHP z inf. o zawieszeniach</t>
  </si>
  <si>
    <t>Raport - rejestr wypadków BHP (za okres od   do) z wykazem wszystkich pracowników (również już nie pracujących)</t>
  </si>
  <si>
    <t>Raport - rejestr szkoleń BHP (za okres od   do) z wykazem wszystkich pracowników (również już nie pracujących)</t>
  </si>
  <si>
    <t>Raport - Wykaz osób do szkolenia okresowego BHP (uwzględniający zmiany stanowisk)</t>
  </si>
  <si>
    <t>Raport- wykaz osób uprawnionych do okularów</t>
  </si>
  <si>
    <t>Rejestr okularów ( wszyscy pracownicy łącznie z nie pracującymi)</t>
  </si>
  <si>
    <t>Rejestr okularów (tylko aktualni pracownicy)</t>
  </si>
  <si>
    <t xml:space="preserve">Wykształcenie pracowników </t>
  </si>
  <si>
    <t>Wymiar etatu</t>
  </si>
  <si>
    <t>Pracownicy z ukończonymi studiami podyplomowymi</t>
  </si>
  <si>
    <t>Uposażenie pracownika (wg. stanowiska a nie funkcji)</t>
  </si>
  <si>
    <t>Uposażenie pracownika - w podziale na jednostki wg. stanowiska a nie funkcji</t>
  </si>
  <si>
    <t>Zestawienie w podziale na jedn.- średn.,max.,min. wynagr. na stanowisku ( wg. stanowiska a nie funkcji)</t>
  </si>
  <si>
    <t>Zestawienie na poziomie całego NIK-średn.,max, min. wynagr. na stanowisku</t>
  </si>
  <si>
    <t>Zmiana stanowiska i  wynagrodzenia ( w przedziale czasowym)</t>
  </si>
  <si>
    <t>Nagrody pracowników - lista (wszyscy pracownicy + RKA)</t>
  </si>
  <si>
    <t>Nagrody pracowników - lista (zakres ograniczony wg. stanowiska)</t>
  </si>
  <si>
    <t>Ostatnie badania lekarskie</t>
  </si>
  <si>
    <t>Zatrudnienia na czas określony</t>
  </si>
  <si>
    <t>Wykaz pracowników przyjętych w okresie</t>
  </si>
  <si>
    <t>Pracownicy zwolnieni</t>
  </si>
  <si>
    <t>Pracownicy w wieku emerytalnym /ochronnym - roczniki od do</t>
  </si>
  <si>
    <t>Dane osobowe pracownika w podziale na jednostki</t>
  </si>
  <si>
    <t>Arkusz danych podstawowych (wg. stanowiska) - inf o osobach zatrudnionych ( umowy, staże)</t>
  </si>
  <si>
    <t>Niepełnosprawni oraz pracujący poniżej 8 godzin</t>
  </si>
  <si>
    <t>Lista pracowników + zawieszenia na dzień bieżący (urlopy bezpłatne i wychowawcze)</t>
  </si>
  <si>
    <t>Lista pracowników z wym. etatu i datą mianowania</t>
  </si>
  <si>
    <t>Przebieg pracy w NIK (zatrudnionych) - ścieżka kariery w NIK</t>
  </si>
  <si>
    <t>Dane ewidencyjne (adresy zamieszkania)</t>
  </si>
  <si>
    <t>Pracownicy zawieszeni ( raport za okres)</t>
  </si>
  <si>
    <t>Zmiany nazwisk pracowników</t>
  </si>
  <si>
    <t>Pracownicy i kody zawodów w zatrudnieniu wg GUS</t>
  </si>
  <si>
    <t>Dyrektorzy i wicedyrektorzy oraz p.o.</t>
  </si>
  <si>
    <t>Umowy zlecenia, o dzieło i dzieło autorskie</t>
  </si>
  <si>
    <t>Zmiany kadrowe (raport za okres)</t>
  </si>
  <si>
    <t>d 2014-01-01Dodatek specjalny pracowników</t>
  </si>
  <si>
    <t>Zmiany wymiaru etatu (statystyka)</t>
  </si>
  <si>
    <t>Lista uczestników PPK aktywnych w dniu</t>
  </si>
  <si>
    <t>Zestawienie kandydatów, którzy zgłosili się do naboru</t>
  </si>
  <si>
    <t>Zestawienie kandydatów, którzy wyrazili zgodę na dłuższe przechowywanie danych</t>
  </si>
  <si>
    <t>Zestawienie punktów za testy i rozmowy</t>
  </si>
  <si>
    <t>Kandydaci wytypowanie do rozmów kwalif</t>
  </si>
  <si>
    <t>Stan zatrudnienia wg jednostek (BGL czyli przychodnia)</t>
  </si>
  <si>
    <t>Stan zatrudnienia wg jednostek</t>
  </si>
  <si>
    <t>Stan zatrudnienia wg stanowisk bez podz. na kier.,administr.,kontrolerskie, obsł.</t>
  </si>
  <si>
    <t>Przychodnia- Stan zatrudnienia wg stanowisk bez podz. na kier.,administr.,kontrolerskie, obsł.</t>
  </si>
  <si>
    <t>Liczba osób (z wymiar. etatu) zatrudnionych w NIK z podziałem na grupy</t>
  </si>
  <si>
    <t>Dane kadrowe (kwartalne, roczne) do Z-03 dla centrali - raport do GUS</t>
  </si>
  <si>
    <t>Dane kadrowe do Z-03 - BGL (Przychodnia)</t>
  </si>
  <si>
    <t>Stan zatrudnienia wg grupy GUS</t>
  </si>
  <si>
    <t>Raport - Notatka konkursowa</t>
  </si>
  <si>
    <t>Raport - rejestr oświadczeń majątkowych ( wg. pracownika, wg, jednostki) za okres od   do</t>
  </si>
  <si>
    <t>Raport - wykaz osób, które złożyły oświadczenia majątkowe</t>
  </si>
  <si>
    <t>Raport - zmiany stanowisk z administracyjnych na kontrolerskie i odwrotnie ((do oświadczeń majątkowych)</t>
  </si>
  <si>
    <t>Raport roczny - osoby zobowiązane do złożenia oświadczeń majątkowych (wg. jednostek. wg. rodzaju oświadczenia)</t>
  </si>
  <si>
    <t>Kadry</t>
  </si>
  <si>
    <t>F-K</t>
  </si>
  <si>
    <t>Majątek-Logistyka</t>
  </si>
  <si>
    <t xml:space="preserve">System musi zapewnić prowadzenie ewidencji wszystkich środków trwałych, wartości niematerialnych i prawnych oraz wyposażenia (składników niskocennych) i ich ewidencji ilościowej. System musi zapewnić efektywną obsługę ewidencji co najmniej 350.000 środków. System musi zapewnić obsługę ewidencji w zakresie:
1) zakładania nowych kartotek wraz z możliwością dokonywania korekt,
2) automatycznego naliczania umorzeń i amortyzacji, 
3) możliwości dokonywania zapisów technicznych, np. zmian numeru konta, korygowania wartości, 
4) operacji: przyjęcie środka, częściowa likwidacja, likwidacja, sprzedaż, nieodpłatne przekazanie, zwiększenie wartości środka na wskutek jego ulepszenia, naliczenie odpisów umorzeniowych, zerowanie amortyzacji, zmiana użytkownika, miejsca użytkowania, zmiana wartości początkowej i umorzenia, zmiany nazwy lub dokonania korekty nazwy, przeszacowanie wartości, pozabilansowe.
5)generowanie dokumentów przyjęcia i ruchu środków trwałych oraz wartości niematerialnych i prawnych dla których system powinien automatycznie przypisywać dekrety i jako dowody księgowe eksportować do Księgo Głównej.
</t>
  </si>
  <si>
    <t xml:space="preserve">System musi zapewnić tworzenie kartotek środków trwałych oraz WNiP z następującymi polami:
1) typ kartoteki (np. środki trwałe, WNiP),
2) Nr inwentarzowy,
3) data przyjęcia do użytkowania, 
4) data dokumentu np. OT,  
5) data nabycia,
6) miejsce użytkowania (dział/oddział, pomieszczenie),
7) krótka nazwa,
8) nazwa pełna,
9) jednostka miary,
10) nazwa użytkownika/opiekuna ((imię i nazwisko, nr pokoju, nr telefonu),
11) numer pracownika/opiekuna,
12) numer dostawcy,
13) numer przyjmującego (przy dok. PT),
14) konto kosztów,
15) kod środka,
16) informacja o kodzie kreskowym,
17) KŚT (ze wskazaniem numeru z GUS-u),
19) źródło finansowanie - do jednego środka musi być możliwe przypisanie więcej niż jednego źródła finansowania, w tym nieodpłatnego otrzymania,
20) sposób uzyskania środka trwałego,
21) data likwidacji,
22) przyczyna likwidacji,
23) nr faktury zakupu,
24) nr seryjny,
25) nr umowy/wniosku,
26) zestaw,
27) charakterystyka,
28) data gwarancji,
29) oznaczenie, czy sprzęt jest wypożyczony i komu,
30) wartość początkowa brutto,
31) wartość początkowa umorzenia,
32) wartość WI,
33) wartość WA,
34) wartość WU,
35) szczegóły (dodatkowy opis DS),
36) metoda amortyzacji,
37) stawka amortyzacyjna,
38) ilość.
System musi zapewnić możliwość obsługi dokumentów księgowych i ich grupowego drukowania: OT; LT; WT+; PT; PN; ZU; ZUW; OTI; OTIN; WT-; LC; LTS; LTIN; OTW; OTWM; OTWI; WTW+; PSI; LSI; DZUS; DZUW; DZWI; PNW; LW; LWS; LWIN; LWC; LWSC; PTW; PTWC; KOR; KR. </t>
  </si>
  <si>
    <t>System musi mieć zaszytą bazę aktualnych numerów KŚT (GUS).</t>
  </si>
  <si>
    <t>System musi mieć zaszytą bazę stawek amortyzacyjnych środków trwałych, zgodnych z przepisami i automatyczne ich nadanie z możliwością ręcznej zmiany stawki amortyzacji.</t>
  </si>
  <si>
    <t xml:space="preserve">System musi zapewnić zachowanie w systemie numerów inwentarzowych ze starego systemu i sporządzania inwentaryzacji wg tych numerów z uwzględnieniem sytuacji, w której pod jednym numerem inwentarzowym zarejestrowanych jest więcej niż jedna pozycja. Dodatkowo system powinien umożliwiać przypisanie odrębnych pozycji np. lokalizacji, jednostek, pracowników dla poszczególnych składników o tym samym numerze inwentarzowym. </t>
  </si>
  <si>
    <t>System musi zapewnić automatyczne przeszacowanie wartości brutto i umorzenia środków trwałych wg ustalonego wskaźnika, w przypadku prawnej konieczności takiej zmiany.</t>
  </si>
  <si>
    <t>System musi zapewnić dodawanie dodatkowych pól do kartoteki środków trwałych z możliwością raportowania po tych polach.</t>
  </si>
  <si>
    <t>System musi zapewnić przechowywanie historii zmian numeru inwentarzowego danego środka trwałego w przypadku jego zmiany, np. przekwalifikowania. Numer inwentarzowy ma być unikalny (niepowtarzalny).</t>
  </si>
  <si>
    <t xml:space="preserve">System musi zapewnić obsługę grupowego wprowadzania i zakładania kartotek środków trwałych, np. przyjęcie kilkunastu komputerów. Dodatkowo, system musi ostrzegać operatora o niepodzielności wartości faktury przez liczbę sztuk z tej faktury. W takim przypadku system powinien proponować liczbę możliwych do wprowadzenia w sposób automatyczny składników majątku (o równej wartości). Pozostałe sztuki będą wprowadzane ręcznie pod innym numerem inwentarzowym. </t>
  </si>
  <si>
    <t>System musi zapewnić przekazanie wszystkich lub wybranych środków trwałych przypisanych od jednego użytkownika do drugiego na jednym dokumencie (ZU, ZUW, DZUS; DZUW).</t>
  </si>
  <si>
    <t>System powinien zapewnić śledzenie historii ruchu środków trwałych oraz przechowywanie historii środka trwałego - wszystkie operacje (ruchy/zmiany) od zakupu środka trwałego aż do jego likwidacji fizycznej lub zbycia/ przekazania do innego podmiotu.</t>
  </si>
  <si>
    <t>System musi generować kody kreskowe zgodnie z obecnie istniejącym algorytmem.</t>
  </si>
  <si>
    <t>System musi posiadać mobilny moduł do zarządzania składnikami majątku, np. do obsługi inwentaryzacji i bieżącego zarządzania tymi składnikami. Powinien zapewnić szybkie zbieranie, przechowywanie, obróbkę, analizę, tworzenie raportów i przesyłanie danych z/do komputera stacjonarnego do/z kolektora danych.</t>
  </si>
  <si>
    <t>System musi zapewnić ewidencję wyposażenia w podziale na poszczególne komórki organizacyjne jednostki w określonym czasie.</t>
  </si>
  <si>
    <t>System musi zapewnić zmianę przynależności organizacyjnej pracownika po wprowadzeniu takiej zmiany w systemie kadrowym.</t>
  </si>
  <si>
    <t>System musi zapewnić wsparcie obsługi inwentaryzacji składników majątkowych poprzez pokazywanie różnic inwentaryzacyjnych łącznie z lokalizacją.</t>
  </si>
  <si>
    <t>System musi zapewnić eksport arkuszy spisowych do Excela.</t>
  </si>
  <si>
    <t xml:space="preserve">System musi zapewnić wsparcie obsługi inwentaryzacji środków trwałych poprzez możliwość wprowadzenia rzeczywistych stanów na podstawie spisu z natury i ich porównanie z zapisami księgowymi - system powinien utworzyć dokument różnic inwentaryzacyjnych (nadwyżki, niedobory) z możliwością jego zaksięgowanie w systemie FK. </t>
  </si>
  <si>
    <t>System musi zapewnić wycenę poszczególnych arkuszy spisowych i możliwość automatycznego spisu z natury.</t>
  </si>
  <si>
    <t>System musi zapewnić obsługę inwentaryzacji z wykorzystaniem czytnika i indywidualnych kodów kreskowych przypisanych do składnika oraz wprowadzenia wyników inwentaryzacji do systemu celem automatycznego wyliczenia różnic inwentaryzacyjnych - niedobory, nadwyżki i ich zaksięgowania.</t>
  </si>
  <si>
    <t>System musi zapewnić możliwość przypinania do kartotek dodatkowej dokumentacji, np.: (faktury, umowy, rozliczenia) w postaci skanów.</t>
  </si>
  <si>
    <t>System musi zapewnić tworzenie raportów na podstawie danych w kartotekach składników majątku oraz przedmiotów niskocennych w zakresie danych (pól) w kartotece w różnych przekrojach, np. wg rodzajów środków, grup użytkowników, miejsc użytkowników, historii zmian.</t>
  </si>
  <si>
    <t>System powinien umożliwić przegląd stanu środków trwałych i wyposażenia dla pracownika na portalu samoobsługowym.</t>
  </si>
  <si>
    <t>System musi zapewnić tworzenie raportów poprzez ich grupowanie wg określonej pozycji, dotyczących składników majątku wymaganych przez GUS: F-03.</t>
  </si>
  <si>
    <t>System musi zapewnić możliwość tworzenia alertów, np. o upływie terminu gwarancji dla danego środka trwałego.</t>
  </si>
  <si>
    <t>System musi zapewnić możliwość tworzenia alertów o zakończeniu okresu wypożyczenia sprzętu przez użytkownika i wysłania monitu do użytkownika.</t>
  </si>
  <si>
    <t>System musi zapewnić tworzenie kartotek wraz z częściami składowymi (podkartotekami). Podkartoteki powinny być numerowane oraz zawierać wszystkie dane zawarte w kartotece głównej. Do każdej podkartoteki musi być możliwość przypisania kilku źródeł finansowania.</t>
  </si>
  <si>
    <t>System musi zapewnić definiowanie różnych kluczy naliczania amortyzacji, np. metoda liniowa, degresywna z określeniem indywidualnych stawek amortyzacji (stawka bazowa i wskaźnik) jak również zapewnić wyliczenie stawki amortyzacji na podstawie wprowadzanego okresu użytkowania środka trwałego oraz wartości rezydualnej.
System powinien zapewnić amortyzację zarówno kartoteki głównej jak i poszczególnych podkartotek (części składowych).</t>
  </si>
  <si>
    <t>System musi zapewnić możliwość korekty błędnie wprowadzonej metody, stawki lub daty rozpoczęcia amortyzacji dla składnika majątku i automatyczne uwzględnienie korekt kalkulacji.</t>
  </si>
  <si>
    <t>System musi zapewnić tworzenie dla całego NIK i poszczególnych JONIK raportu "roczny plan amortyzacji", w którym kwoty amortyzacji sumowane dla poszczególnych miesięcy będą porządkowane według różnych kryteriów np. stawek amortyzacji, grup KŚT, numerów inwentarzowych .</t>
  </si>
  <si>
    <t>System musi zapewnić ewidencjonowanie na kontach pozabilansowych obcych środków trwałych (leasing, dzierżawa), własnych postawionych w stan likwidacji do czasu ich fizycznej likwidacji.</t>
  </si>
  <si>
    <t>System musi mieć możliwość generowania wydruków kart osobistego wyposażenia pracownika.</t>
  </si>
  <si>
    <t xml:space="preserve">System musi zapewnić moduł/narzędzie obsługujące proces zmiany lokalizacji środków trwałych, poprzez zdejmowanie majątku z lokalizacji "A" i przypisywanie do lokalizacji "B". Zatwierdzenie bieżącego spisanego wyposażenia lokalizacji, powoduje zapisanie w bazie informacji o nowej lokalizacji środków trwałych. </t>
  </si>
  <si>
    <t>System musi zapewnić obsługę dokumentów, wskazanych w załączniku "Dokumenty/formularze w zakresie obsługi środków trwałych"</t>
  </si>
  <si>
    <t>System musi zapewnić funkcjonalność zapisywania i przechowywania szczegółowych informacji o pomieszczeniach w tym: metraż, nur pomieszczenia, liczba gniazdek logicznych, liczba okien, liczba przypisanych osób.</t>
  </si>
  <si>
    <t>System musi zapewnić możliwość wyraportowania dokumentów z załącznika, które nie zostały przekazane do księgowania (nie zostały zaakceptowane).</t>
  </si>
  <si>
    <t xml:space="preserve">System musi zapewnić obsługę wywieszek wyposażenia pokoi w tym możliwość przygotowania wywieszki, jej wydruku, grupowej lokalizacji, sczytywania wywieszek po kodzie kreskowym przed rozpoczęciem inwentaryzacji. </t>
  </si>
  <si>
    <t xml:space="preserve">System musi zapewnić możliwość obsługi "wirtualnego magazynu", w którym rejestruje braki lub nadwyżki wynikające ze spisu wyposażenia pomieszczeń. W przypadku gdy składnik majątku zostanie odnaleziony w innym pomieszczeniu, system powinien zdjąć brak składnika majątku z pomieszczenia "X" i jednocześnie przypisać składnik majątku do pomieszczenia "Y", w którym został spisany.  </t>
  </si>
  <si>
    <t xml:space="preserve">System musi zapewnić możliwość składania przez portal samoobsługowy zgłoszenia naprawy, m.in. w zakresie: elektryki, stolarki, itp. </t>
  </si>
  <si>
    <t>System musi mieć możliwość tworzenia raportów miesięcznych z katalogu środków trwałych z podziałem na raporty wartościowe, skrócone lub zbiorcze.</t>
  </si>
  <si>
    <t>Ewidencja środków trwałych</t>
  </si>
  <si>
    <t xml:space="preserve">System musi zapewnić obsługę wielu magazynów (z możliwością dodawania nowych magazynów) i podmagazynów (czyli odrębnych składów w ramach jednego magazynu) w tym: biurowy, gospodarczy, komputerowy, etc.. </t>
  </si>
  <si>
    <t>System musi zapewnić ewidencję ilościową i wartościową zakupionych materiałów.</t>
  </si>
  <si>
    <t>System musi zapewnić tworzenie kartoteki magazynowej z co najmniej następującymi polami:
1) opis, 
2) pole na uwagi, 
3) opis produktów wprowadzonych przy tworzeniu kartotek, 
4) symbol (indeks towaru), 
5) ilość, 
6) jednostka miary, 
7) cena,
8) dane kontrahenta.
System musi zapewnić możliwość zmiany kartoteki (zmiana rozumiana jako dodanie/ usunięcie poszczególnych pól lub modyfikacja opisu pola)</t>
  </si>
  <si>
    <t>System musi zapewnić nadawanie indeksów magazynowych dla każdego magazynu oddzielnie. Indeks powinien nadawać numer indeksu automatycznie z ręczną możliwością jego modyfikacji i zawierać co najmniej: 
1) identyfikator magazynu - 3 znaki,
2) grupę rodzajową - 3 znaki,
3) podgrupę rodzajową - 3 znaki.</t>
  </si>
  <si>
    <t>System musi zapewnić możliwość przypisania do każdej pozycji magazynowej różnych źródeł jej finansowania - cena 1 pozycji może składać się z kilku źródeł finansowania. Musi zapewnić możliwość ustalenia ilości i wartości przychodów i rozchodów z magazynu wg źródeł finansowania.</t>
  </si>
  <si>
    <t>System musi zapewnić możliwość podania w ramach rozchodu dla każdej pozycji źródeł finansowania pozycji rozchodowanej - możliwość ustalenia ilości i wartości rozchodów wg źródeł finansowania.</t>
  </si>
  <si>
    <t>System musi obsługiwać przesunięcia międzymagazynowe.</t>
  </si>
  <si>
    <t>System musi zapewnić możliwość wyceny pozycji magazynowych wg różnych metod, co najmniej: FIFO, LIFO, identyfikacji partii.</t>
  </si>
  <si>
    <t>System musi zapewnić podgląd i wydruk historii obrotu materiałowego dla poszczególnych asortymentów materiałów.</t>
  </si>
  <si>
    <t>System musi zapewnić podgląd i wydruk stanów magazynowych dla wybranych lub wszystkich magazynów.</t>
  </si>
  <si>
    <t xml:space="preserve">System musi zapewnić tworzenie dokumentu RW (rozchody wewnętrzne), z co najmniej następującymi polami:
1) nazwa JONIK,
2) numer telefonu,  
3) numer użytkownika (nr HR ID)
4) data wydania,
5) nazwa użytkownika,
6) opis (pole na uwagi),
7) opis produktów wprowadzonych przy tworzeniu kartotek,
8) symbol (numer inwentarzowy),
9) ilość,
10) jednostka miary,
11) cena.
System musi zapewnić możliwość zmiany dokumentu (zmiana rozumiana jako dodanie/ usunięcie poszczególnych pól lub modyfikacja opisu pola) </t>
  </si>
  <si>
    <t>System musi zapewnić tworzenie dokumentu PZ (przychody zewnętrzne) z co najmniej następującymi polami:
1) dane dostawcy (nazwa, adres,)
2) NIP dostawcy,
3) opis (pole do wpisania przydatnych informacji np. nr faktury),
4) data dokumentu,
5) opis produktów wprowadzonych przy tworzeniu kartotek,
6) symbol (nr inwentarzowy),
7) ilość,
8) jednostka miary,
9) cena,
10) przypisanie do magazynu.
System musi zapewnić możliwość zmiany dokumentu (zmiana rozumiana jako dodanie/ usunięcie poszczególnych pól lub modyfikacja opisu pola).</t>
  </si>
  <si>
    <t>System musi zapewniać tworzenie dokumentów dotyczących WZ (wydania zewnętrzne), MM (przesunięcia międzymagazynowe).</t>
  </si>
  <si>
    <t>System musi zapewnić wsparcie obsługi inwentaryzacji stanów magazynowych poprzez przygotowanie i wydruk arkuszy spisu z natury (bez podania stanów).</t>
  </si>
  <si>
    <t>System musi zapewnić wsparcie obsługi inwentaryzacji stanów magazynowych poprzez możliwość wprowadzenia rzeczywistych wielkości stanów magazynowych na podstawie spisu z natury i ich porównanie z zapisami księgowymi - system powinien utworzyć dokument różnic inwentaryzacyjnych (nadwyżki, niedobory) z możliwością jego zaksięgowanie w systemie FK. 
System musi mieć możliwość zaciągania wyników inwentaryzacji z arkusza Excel.</t>
  </si>
  <si>
    <t xml:space="preserve">System musi zapewnić możliwość sporządzania raportów pozwalających na: ilościowe oraz wartościowe ustalenie stanu magazynowego dla poszczególnych materiałów na dowolny dzień roku.  </t>
  </si>
  <si>
    <t>System powinien mieć możliwość generowania raportów przychodów i rozchodów w taki sposób, aby sam sumował np. rozchody w danym okresie dla danego asortymentu.</t>
  </si>
  <si>
    <t>System powinien zapewnić przy raportowaniu jednoczesne stosowanie kilku kryteriów pozwalających na odpowiednią segregację danych.</t>
  </si>
  <si>
    <t>System musi zapewnić zmianę danych na dokumencie PZ, w tym cenę zakupu i ilość - w przypadku faktury korygującej w bieżącym miesiącu.</t>
  </si>
  <si>
    <t>Obsługa magazynów</t>
  </si>
  <si>
    <t>System musi zapewniać ewidencję wynajmu lokali służbowych przez pracowników i pomieszczeń gospodarczych przez kontrahentów.</t>
  </si>
  <si>
    <t>System musi zapewnić ewidencję wydatków związanych z wynajmowanymi lokalami służbowymi i pomieszczeniami gospodarczymi oraz powierzchniami w podziale na ich rodzaje (np. czynsz, ogrzewanie, energia elektryczna, gaz, itp.) z ich przypisaniem do poszczególnych lokali i pomieszczeń, w przypadku gdy wydatki związane z funkcjonowaniem lokali służbowych oraz pomieszczeń gospodarczych ponosi NIK.</t>
  </si>
  <si>
    <t>System musi zapewnić cykliczne generowanie faktur i not obciążeniowych dla wynajmujących lokale służbowe i pomieszczenia gospodarcze. Kwota obciążenia powinna uwzględniać kwotę wynikającą z umowy i powinna zostać ujęta w fakturze.</t>
  </si>
  <si>
    <t>System musi zapewnić automatyczne potrącanie z wynagrodzeń pracowników kwot należnych z tytułu wynajmu lokali służbowych  na podstawie wystawionych faktur. Kwota obciążenia musi być zgodna z kwotą faktury wystawionej danemu pracownikowi lub kontrahentowi z tytułu wynajmowania lokalu służbowego lub pomieszczenia gospodarczego. Potrącenie z założenia powinno być dokonywane w miesiącu, w którym faktura została wystawiona.</t>
  </si>
  <si>
    <t>System musi wspierać naliczanie podatku od nieruchomości w tym m.in. Podatku od nieruchomości, opłatę przekształceniową, etc.. Stawka podatku może być różna w zależności od rodzaju i przeznaczenia pomieszczenia.</t>
  </si>
  <si>
    <t>System musi zapewnić możliwość wielostopniowej obsługi funkcji akceptacji, modyfikacji lub wydania decyzji negatywnej dla dokumentów, dekretów, deklaracji związanych z obsługa nieruchomości i pomieszczeń gospodarczych, z uwzlędnieniem hierarchii służbowej, wynikającjej ze struktry NIK.</t>
  </si>
  <si>
    <t>Zarządzanie nieruchomościami</t>
  </si>
  <si>
    <t xml:space="preserve">System musi zapewnić możliwość ewidencji pojazdów (jako środka trwałego) z uwzględnieniem danych między innymi takich jak:
a) numer rejestracyjny
b) marka, model
c) numer nadwozia VIN
d) przynależność pojazdu (np. JONIK, Dyrekcja, kolumna pojazdu
e) data produkcji
f) data rejestracji </t>
  </si>
  <si>
    <t>System musi zapewnić możliwość rejestracji przebiegów pojazdów, w tym między innymi z uwzględnieniem danych jak:
a) nazwa użytkownika, 
b) rodzaj pojazdu, 
c) typ pojazdu, 
d) status pojazdu, 
e) kategoria, 
f) JONIK,
g) rodzaj paliwa i jego zużycie,
h) przebieg od poprzedniego pomiaru
i) przebieg narastająco
j) statusy przebiegu,
System musi zapewnić możliwość edytowania i zmiany danych ręcznie.</t>
  </si>
  <si>
    <t>System musi zapewnić możliwość obsługi gospodarowania oponami w tym np.: protokoły przekazania opon, ewidencja zakupu, utylizacja, etc..</t>
  </si>
  <si>
    <t>System musi zapewnić możliwość prowadzenia rejestracji zleceń przejazdów na każdy dzień kalendarzowy, w tym:
a)dane zlecającego (numer telefonu)
b) godzina podstawienia pojazdu
c) godzina powrotu,
d) kierowca (nazwisko),
e) nr rejestracyjny,
f) status zlecenia (w tym planowane, wykonane, rezygnacja),
g) liczba przejechanych kilometrów,
h) trasa przejazdu.</t>
  </si>
  <si>
    <t xml:space="preserve">System musi zapewnić możliwość ewidencji faktur za paliwo, w tym:
a) numer faktury
b) nazwa pozycji
c) rodzaj paliwa
d) ilość paliwa
e) wartość </t>
  </si>
  <si>
    <t>System musi zapewnić możliwość generowania raportów wybranych przez użytkownika danych w tym: zużycie paliwa, zestawienie pojazdów, przebiegów w dniu bieżącym, z możliwością wyeksportowania danych do dowolnego formatu.</t>
  </si>
  <si>
    <t>Gospodarka samochodowa</t>
  </si>
  <si>
    <t xml:space="preserve">System musi zapewnić możliwość ewidencji informacji o budynkach, z których korzysta NIK między innymi takich jak:
1) adres, 
2) stan własnościowy,
3) opis budynku (pole tekstowe min. 2000 znaków)
3) metraż,
4) liczba pracowników w danej lokalizacji,
5) liczba pomieszczeń z możliwością zapis informacji o rodzaju pomieszczenia
Systemu musi zapewnić możliwość załączania dokumentów dla wybranej nieruchomości (w tym zdjęć nieruchomości, rozkładu pomieszczeń, etc.)
</t>
  </si>
  <si>
    <t>System musi zapewnić możliwość utworzenia dla każdej z nieruchomości odrębnego budżetu, m.in.:
1) remontowy,
2) inwestycyjny,
3) koszty eksploatacji,</t>
  </si>
  <si>
    <t>System musi zapewnić ewidencję i rozliczanie nakładów inwestycyjnych/remontowych/koszty eksploatacji z uwzględnieniem podziału nakładów na źródła finansowania.</t>
  </si>
  <si>
    <t xml:space="preserve">System musi zapewnić tworzenie struktur  (zadań i elementów inwestycyjnych/remontowych/koszty eksploatacji) z możliwością ewidencji nakładów na poszczególne elementy. </t>
  </si>
  <si>
    <t>System musi zapewnić przypisanie budżetu na każdy z elementów zadania i kontroli wykorzystania tego budżetu.</t>
  </si>
  <si>
    <t>System musi zapewnić przenoszenie nakładów z jednego zadania/elementu inwestycyjnego/remontowego/koszty eksploatacji na inne.</t>
  </si>
  <si>
    <t>System musi zapewnić powiązanie zadania inwestycyjnego lub jego elementów ze źródłami finansowania (w tym środki z budżetu państwa, Unii Europejskiej, funduszy celowych, środki własne). Dla jednego zadania może być kilka źródeł finansowania.</t>
  </si>
  <si>
    <t>System musi zapewnić tworzenie rozliczania nakładów inwestycyjnych na środki trwałe.</t>
  </si>
  <si>
    <t xml:space="preserve">System musi zapewnić tworzenie raportu o wartości nakładów inwestycyjnych/remontowych/koszty eksploatacji w podziale na zadania kontynuowane i nowo rozpoczęte. </t>
  </si>
  <si>
    <t>System musi zapewnić tworzenie zestawień wg różnych kryteriów wyszukiwania, np. JONIK, przeznaczenie (biurowe, gospodarcze, magazynowe, warsztaty).</t>
  </si>
  <si>
    <t>System musi mieć możliwość - po wybraniu danego nr pomieszczenia - ukazania wyposażenia, jakie się w nim znajduje (nie tylko mebli, ale również innego wyposażenia przypisanego do wszystkich pracowników, którzy w nim pracują).</t>
  </si>
  <si>
    <t>System musi zapewniać ewidencjonowanie danych o planowanych i wykonanych remontach i naprawach dla danej lokalizacji.</t>
  </si>
  <si>
    <t>System musi zapewniać tworzenie raportów dotyczących planowanych i wykonanych remontów i napraw dla danej lokalizacji.</t>
  </si>
  <si>
    <t>Rozliczanie inwestycji</t>
  </si>
  <si>
    <t>System musi zapewnić tworzenie i prowadzenie planu postępowań  i planu zamówień publicznych, w powiązaniu z planem finansowym i planem finansowo-rzeczowym działalności remontowo-inwestycyjnej NIK. W szczególności system musi zapewniać możliwość dodawania danych zawierających np. przedmiot zamówienia, rodzaj zamówienia (usługi, dostawy, roboty budowlane), planowana data złożenia zatwierdzonego wniosku , planowany tryb postępowania, orientacyjna wartość zamówienia netto i brutto (w PLN i w EUR - wg zadanego kursu). System musi zapewnić osłownikowanie wybranych pozycji, np. tryby). Liczba kolumn może ulegać zmianie. Dane będą wprowadzane przez JONIK (jednostki organizacyjne NIK). System powinien umożliwiać dokonywanie zmian w planach, jak również przechowywać poprzednie wersje planów (przed zmianą).</t>
  </si>
  <si>
    <t>System musi zapewniać tworzenie dokumentów obowiązujących w NIK oraz prowadzenia ich rejestrów, dla: 
- wniosek o udzielenie zamówienia publicznego, którego szacunkowa wartość jest mniejsza niż kwota 10 tyś PLN
- wniosek o wszczęcie postepowania o udzielenie zamówienia publicznego, którego szacunkowa wartość jest równa lub przekracza kwotę 10 tyś PLN a jest mniejsza niż kwota 130 tyś PLN   
- wniosek o wszczęcie postępowania o udzielenie zamówienia publicznego, prowadzonego zgodnie z przepisami ustawy prawo zamówień publicznych
- plan zamówień publicznych 
- plan postępowań
- rejestry wniosków 
- wykazy postępowań o udzielenie zamówienia publicznego
- wzory oświadczeń i pism z możliwością ich edycji do 130 tyś  
- wzór zapytania ofertowego i formularzu oferty z możliwością edycji do 130 tyś
- protokół postępowania do 130 tyś
System musi zapewniać zaciąganie do wniosków danych z aktualnego planu finansowego i aktualnego planu rzeczowo-finansowego działalności remontowo-inwestycyjnej NIK.</t>
  </si>
  <si>
    <t>System musi zapewnić proces obsługi i akceptacji wniosków przez właściwe, merytoryczne JONIK zgodnie z przepisami zewnętrznymi i wewnętrznymi NIK oraz w oparciu o wzory dokumentów obowiązujących w NIK.</t>
  </si>
  <si>
    <t>System musi zapewnić możliwość uzupełniania informacji w kolumnie "Środki zabezpieczone na PPZP/PZP", plik "Monitoring wykonania budżetu na podstawie zawartych umów oraz uruchomionych postępowań" w oparciu o status wniosku, pod warunkiem wypełnienia wymagania (potwierdzono w zakresie zabezpieczenia środków finansowych).</t>
  </si>
  <si>
    <t>System musi zapewnić możliwość zdejmowania środków z kolumny "Środki zabezpieczone na PPZP/PZP", plik "Monitoring wykonania budżetu na podstawie zawartych umów oraz uruchomionych postępowań" w przypadku zawarcia umowy i przeniesienia kwoty w wysokości zawartej w umowie na dany rok budżetowy do kolumny "Zaangażowanie" z jednoczesnym uwolnieniem środków stanowiących różnicę pomiędzy wartością środkami zabezpieczonymi, a wartością umowy na dany rok budżetowy do wolnych środków .</t>
  </si>
  <si>
    <t>System musi zapewnić agregację/ dezagregację zamówień (możliwość tworzenia jednego zamówienia z kilku zapotrzebowań, możliwość tworzenia kilku zamówień z jednego zapotrzebowania).</t>
  </si>
  <si>
    <t>System musi zapewnić przypisywanie różnych dat realizacji zamówienia do poszczególnych pozycji w zamówieniu oraz umożliwiać harmonogramowanie dostaw/ wykonania usług.</t>
  </si>
  <si>
    <t>System musi zapewnić kontrolę stanu zapasu magazynowego, w tym podczas tworzenia zamówienia.</t>
  </si>
  <si>
    <t>W systemie musi zapewnić możliwość śledzenia statusu oraz historii dokumentów zaopatrzeniowych (np. zamówień dla danej umowy).</t>
  </si>
  <si>
    <t>W systemie musi zapewnić być możliwość korekty bądź anulowania dokumentów zaopatrzeniowych.</t>
  </si>
  <si>
    <t>System musi zapewnić wygenerowanie raportu z danymi finansowymi do sprawozdania rocznego ZP-SR (Rozporządzenie Prezesa Rady Ministrów w sprawie zakresu informacji zawartych w rocznym sprawozdaniu o udzielonych zamówieniach, jego wzoru oraz sposobu przekazywania)</t>
  </si>
  <si>
    <t>System musi zapewnić prowadzenie w systemie ewidencji Umów i sporządzanie raportu w zakresie co najmniej:
- nr umowy,
- przedmiot umowy,
- data zawarcia umowy,
- kwota netto i brutto - kwota w PLN, EUR i USD. System powinien zapewnić przeliczenie kwoty w PLN na EUR/ USD i EUR/USD na PLN,
- nazwa i adres wykonawcy,
- znacznik typu zamówienia, np. czy zamówienie jest realizowane w trybie ustawy PZP,
- znacznik typu umowy (np. czy umowa jest umową ramową, która może być zawarta z kilkoma wykonawcami,
- nr umowy ramowej (jeśli dotyczy takiej umowy),
- termin realizacji (różne sposoby zapisu daty). System powinien wyliczać datę ogłoszenia o wykonaniu umowy do BZP i przypominać operatorowi z określonym wyprzedzeniem czasowym o konieczności zamieszczenia ogłoszenia.
- rejestr zabezpieczeń dla danej umowy, w tym co najmniej:
    a) sposoby zabezpieczenia należytego wykonania umowy (np. gwarancja bankowa, weksel, wpłata na konto),
    b) terminy obowiązywania,
    c) kwoty,
    d) wystawcy,
    e) numery zabezpieczeń,
    f) daty wystawienia lub daty wpłat,
    g) aktualne statusy (zwalnianie lub częściowe/całkowite przejmowanie na koniec okresu gwarancyjnego itp.)
- terminy zwrotu zabezpieczeń: z tytułu należytego wykonania umowy: Rok, Miesiąc, Dzień.
- JONIK podpisująca umowę,
- źródło finansowania (budżet, paragraf),
- harmonogram płatności,
- informacja, której JONIK dotyczy dana umowa.
System musi zapewnić możliwość podpięcia skanu umowy pod rejestr umów.</t>
  </si>
  <si>
    <t>System musi zapewnić grupowanie i filtrowanie umów wg. zadanych kryteriów (rodzaj umowy, danych kontrahenta, itp.)</t>
  </si>
  <si>
    <t>System powinien przypominać z określonym wyprzedzeniem czasowym o upływającym terminie wygaśnięcia lub zmiany zabezpieczenia bądź zwrotu zabezpieczenia umowy.</t>
  </si>
  <si>
    <t xml:space="preserve">System powinien umożliwiać obsługę aneksów do zawartych umów wraz z możliwością obsługi zmian wynikających z treści aneksów. </t>
  </si>
  <si>
    <t>System musi zapewnić rejestrowanie następujących danych dotyczących postepowań o udzielenie zamówienie publicznego od 10 tyś do 130 tys. PLN:
1) numer sprawy,
2) przedmiot zamówienia,
3) rodzaj zamówienia: robota budowlana, dostawa, usługa 
4) wartość zamówienia określona w planie finansowym
5) szacunkowa wartość przedmiotowego zamówienia netto i brutto 
6) wartość udzielonego zamówienia w kwotach netto i brutto
7) tryb udzielenia zamówienia
8) data zawarcia umowy/ unieważnienia postępowania 
9) firma i adres wybranego wykonawcy 
10) termin lub okres realizacji zamówienia (zapisanie terminu w różny sposób).
System powinien zapewniać możliwość dalszej rozbudowy rejestru.</t>
  </si>
  <si>
    <t>System musi zapewnić rejestrowanie następujących danych, dotyczących postepowań o udzielenie zamówienie publicznego w kwocie równej lub powyżej  130 tys. PLN:
1) numer sprawy,
2) przedmiot zamówienia,
3) rodzaj zamówienia: robota budowlana, dostawa, usługa 
4) wartość zamówienia określona w planie finansowym
5) szacunkowa wartość przedmiotowego zamówienia netto PLN/EUR i brutto PLN 
6) wartość udzielonego zamówienia w kwotach netto i brutto
7) tryb udzielenia zamówienia
8) data zawarcia umowy/ unieważnienia postępowania 
9) firma i adres wybranego wykonawcy 
10) termin lub okres realizacji zamówienia (zapisanie terminu w różny sposób)
11) kody CPV
12) klauzule społeczne (z możliwością edycji)
13) tajemnica przedsiębiorstwa,
14) odwołania 
15) liczba złożonych ofert.
System powinien zapewniać możliwość dalszej rozbudowy rejestru.</t>
  </si>
  <si>
    <t xml:space="preserve">System musi zapewnić możliwość  numerowania wniosków o wszczęcie postepowania lub udzielenie zamówienia. </t>
  </si>
  <si>
    <t xml:space="preserve">System musi zapewnić prowadzenie w systemie ewidencji wniosków o wszczęcie postpowania o udzielenie zamówienia  i sporządzanie raportu w zakresie co najmniej poniższych danych: 
1) kategoria
2) przedmiot zamówienia
3) rodzaj zamówienia (dostawa, usługa, robota budowlana)
4) wartość zamówienia określona w planie finansowym na dany rok budżetowy
5) szacunkowa wartość przedmiotowego zamówienia (złotych netto, brutto i EUR netto)
6) planowane we wniosku, termin lub okres realizacji zamówienia
7) data zatwierdzenia wniosku
8) nazwa JONIK wnioskującej
</t>
  </si>
  <si>
    <t>System musi zapewnić wiązanie umów ramowych z umowami wykonawczymi do nich, wraz z sygnalizowaniem prób przekroczenia określonych wartości (np. uniemożliwienie przekroczenia przez umowy wykonawcze łącznej wartości umowy ramowej).</t>
  </si>
  <si>
    <t>System musi generować powiadomienia o kończącym się okresie gwarancyjnym. System musi generować komunikat - np. alert na pół roku przed upływem gwarancji.</t>
  </si>
  <si>
    <t xml:space="preserve">Obsługa zamówień publicznych </t>
  </si>
  <si>
    <t>Wymagania techniczne</t>
  </si>
  <si>
    <t xml:space="preserve">System musi umożliwiać zmianę waluty, w której prowadzone są księgi (np. na Euro). </t>
  </si>
  <si>
    <t xml:space="preserve">System powinien umożliwiać administratorom konfigurację systemu w zakresie: konfigurowania okien w zakresie włącznia/wyłącznia  pól,  konfigurowaniu pól w zakresie włączania  wartości domyślnych, dodawania słowników. Konfigurowanie dotyczy pól , których uzupełnienie  nie jest obowiązkowe w systemie i nie wpływa na inne funkcjonalności. </t>
  </si>
  <si>
    <t xml:space="preserve">System musi obsługiwać pola dodatkowe konfigurowane, definiowane w Systemie przez administratora. Pola dodatkowe muszą być definiowane dla każdego obiektu biznesowego przechowywanego w Systemie. </t>
  </si>
  <si>
    <t>Parametryzacja systemu, definicja zawartości słowników, szablonów dokumentów, wzorce numeracji, wzorce dekretacji, konta księgowe, itp., musi być możliwa do wykonania przez przeszkolonych administratorów systemu / zaawansowanych użytkowników w każdym momencie eksploatacji systemu.</t>
  </si>
  <si>
    <t>System musi umożliwiać uruchamianie raportów lub innych procesów w tle, czyli w sposób nie blokujący użytkownikowi wykonywania innych czynności w systemie. Dopuszczalne jest kolejne uruchamienia Systemu ERP na stacji uzytkownika w celu równoległej pracy do trwającego procesu.</t>
  </si>
  <si>
    <t>System musi zapewniać jednoczesny dostęp do danych przez wielu użytkowników, z zapewnieniem ochrony tych danych przed modyfikacją, utratą spójności (intergralnością) lub zniszczeniem (dostępnością).</t>
  </si>
  <si>
    <t>System musi udostępniać użytkownikowi informację o statusie uruchomionych przez niego raportów lub procesów przetwarzania.</t>
  </si>
  <si>
    <t>System musi być dostępny dla użytkowników niezależnie od realizowanych równolegle procesów przetwarzania.</t>
  </si>
  <si>
    <t>System musi umożliwiać tworzenie słowników i list wartości dla pól, taką listę może stworzyć zaawansowany użytkownik/administrator.</t>
  </si>
  <si>
    <t>System musi umożliwiać wykorzystywanie wartości domyślnych w trakcie wprowadzania danych do systemu.</t>
  </si>
  <si>
    <t>System musi zapewniać walidację danych w momencie ich wprowadzania do systemu w trybie interakcyjnym.</t>
  </si>
  <si>
    <t>System musi uniemożliwiać usunięcie danych podstawowych powiązanych z danymi transakcyjnymi.</t>
  </si>
  <si>
    <t>Wymagana jest obsługa workflow, w tym pełna definiowalność i parametryzacja systemu w celu automatyzacji procesu biznesowego w całości lub w części, w trakcie której dokumenty, informacje i zadania są przenoszone od jednego uczestnika do innych dla wykonania działania zgodnie ze zbiorem sformułowanych zasad.</t>
  </si>
  <si>
    <t>System musi zapewniać narzędzie do monitorowania trwających procesów funkcjonalnych (długi czas wykonywania operacji)</t>
  </si>
  <si>
    <t>System musi umożliwiać definiowanie alertów przypominających o terminach wykonania zadań, wyświetlanych po zalogowaniu użytkownika (np. upływie daty ważności badań lekarskich, końcu umowy na czas określony, o nabyciu uprawnień do nagrody jubileuszowej).</t>
  </si>
  <si>
    <t>System musi umożliwiać skanowanie dokumentów i dołączanie ich wersji elektronicznej do rejestrów w systemie, np. dokumentów księgowych, kartotek pracowników, z możliwością zdefiniowania uprawnień dostępu.</t>
  </si>
  <si>
    <t>System musi zapewnić seryjne drukowanie zaznaczonych dokumentów lub dokumentów z wybranego zakresu.</t>
  </si>
  <si>
    <t>System nie powinien wymuszać archiwizacji danych. Wszystkie dane powinny być dostępne "od ręki".</t>
  </si>
  <si>
    <t>System w przypadku instalacji patchy i łatek dostarczonych przez producenta oprogramowania musi zapewniać utrzymanie wszystkich zmian w konfiguracji oraz wszystkich kastomizacji wprowadzonych przez Dostawcę oraz Zamawiajacego. Wymaganie nie dotyczy istotnych upgrade'ów. Aktualizacja systemu ma być dostepna dla Zamawiającego wraz z jej publikacją dla wszystkich podmiotów wykorzystujących system.</t>
  </si>
  <si>
    <t>Wszystkie funkcje opisane w wymaganich funkcjonalnych muszą być realizowane przez moduły jednego rozwiązania aplikacyjnego, bez modułów Webowych , pozostające w pełnej integracji dostarczanej przez Wykonawcę.</t>
  </si>
  <si>
    <t xml:space="preserve">System musi zapewniać jednokrotne logowanie do systemu tj. zalogowanie do stacji roboczej umożliwa dostęp do wszystkich modułów, funkcjonalności, okien, pól, do których użytkownik posiada uprawnienia </t>
  </si>
  <si>
    <t xml:space="preserve">System musi zapewniać  logowanie do systemu za pomocą loginu i hasła dostarczonego przez administratora tj. zalogowanie do stacji roboczej (kiosk) umożliwa dostęp do wszystkich modułów, funkcjonalności, okien, pól, do których użytkownik posiada uprawnienia </t>
  </si>
  <si>
    <t>System musi zapewniać możliwość pracy grupowej, definiowanie przepływów pracy, wielopoziomowej akceptacji (np. zatwierdzanie wniosków o urlopy), podglądu stanu akceptacji, kolejnych kroków.</t>
  </si>
  <si>
    <t xml:space="preserve">System musi być rozwiązaniem zintegrowanym, w którym te same informacje są wprowadzane tylko raz i udostępniane we wszystkich miejscach systemu, w których są wymagalne bez konieczności przechodzenia pomiędzy rejestrami systemu w celu wyszukania informacji powiązanych. </t>
  </si>
  <si>
    <t>System musi zapewniać jednokrotne wprowadzanie danych kontrahentów, nawet jeśli kontrahent jest zarówno dostawcą, jak i odbiorcą. Dane z kartoteki kontrahentów muszą być widoczne w odpowiednich modułach i przenoszone do dokumentów i operacji powiązanych z kontrahentami.</t>
  </si>
  <si>
    <t xml:space="preserve">System powinien umożliwiać prowadzenie jednego zbioru umów obejmującym także umowy nie powodujące następstw finansowych. Dla tego zbioru umów system  powinien mieć możliwość definiowania dodatkowych pól. Pola powinny być przypisane i aktywne po wskazaniu typu zbioru (20 pól).  </t>
  </si>
  <si>
    <t>System musi działać w środowisku zwirtualizowanym z wykorzystaniem VMware.</t>
  </si>
  <si>
    <t>System musi zapewniać narzędzia lub mechanizmy pokazujące wersję systemu.</t>
  </si>
  <si>
    <t>System musi umożliwiać dostęp przy pomocy intranetu/internetu, z wykorzystaniem popularnych przeglądarek (Internet Explorer, Chrome, Firefox), w wersjach co najmniej aktualnych na dzień dostarczenia wersji Systemu ERP. Dla wersji webowej, modułów webowych.</t>
  </si>
  <si>
    <t>System musi współpracować z wersją Java, nie niższą niż w dniu dostarczenia wersji Systemu ERP (jeśli do pracy systemu niezbędna jest Java).</t>
  </si>
  <si>
    <t>System musi się składać z trzech odseparowanych środowisk: produkcyjnego, 2 testowych.</t>
  </si>
  <si>
    <t>Wykonawca ma dostarczyć skrypty/sparametryzować funkcjonalność aktualizacji aplikacji oraz baza na środowiskach testowych wg. przekazanych paramterów przekazanych przez Zamawiającego w trakcie tworzenia projektu</t>
  </si>
  <si>
    <t>Wszystkie środowiska systemowe dostarczane przez wykonawcą musza być tworzone według jednolitego modelu instalacyjnego.</t>
  </si>
  <si>
    <t>System musi umożliwiać tworzenie dodatkowych komponentów i podsystemów Systemu oraz rozszerzanie istniejącej funkcjonalności w celu jego rozbudowy.</t>
  </si>
  <si>
    <t>System musi zapewniać Uwierzytelnianie z wykorzystaniem mechanizmów Domeny Microsoft Windows Active Directory za pomocą protokołu Kerberos w oparciu o użytkowników istniejących w domenie centralnej</t>
  </si>
  <si>
    <t>Każdy serwer będący częścią budowanej Infrastruktury Teleinformatycznej, korzystający z mechanizmów SSO i umożliwiający dołączenie do domeny centralnej, musi być do niej włączony.</t>
  </si>
  <si>
    <t>System musi umożliwiać stworzenie nowych interfejsów umożliwiających wczytanie i generowanie danych z i do systemów zewnętrznych.</t>
  </si>
  <si>
    <t>System musi umożliwiać grupowe wprowadzanie danych poprzez import z plików w popularnie stosowanych formatach ( MS Excel, XML, CSV, TXT).</t>
  </si>
  <si>
    <t>System musi umożliwiać generowanie danych do plików zewnętrznych w popularnie stosowanych formatach (np. MS Excel, XML, CSV).</t>
  </si>
  <si>
    <t>System musi umożliwiać importowanie danych z pliku ze wskazanej lokalizacji w sieci wewnętrznej i na stacji roboczej.</t>
  </si>
  <si>
    <t>System musi umożliwiać eksport pliku (np. PŁATNIK, Home Banking)  do wskazanej lokalizacji w sieci wewnętrznej i na staji roboczej</t>
  </si>
  <si>
    <t>System musi posiadać specyfikację interfejsu API umożliwiającego rozbudowę o kolejne komponenty przez innych dostawców.</t>
  </si>
  <si>
    <t>System musi umożliwiać wczytanie i generowania danych z i do systemów zewnętrznych poprzez bezpośrednią wymianę danych z zewnętrznymi bazami danych.</t>
  </si>
  <si>
    <t>System musi umozliwiać wczytywanie danych o kursach walut z stron internetowych NBP.</t>
  </si>
  <si>
    <t xml:space="preserve">System musi być wyposażony w jednolity, polskojęzyczny, graficzny interfejs użytkownika oraz polskojęzyczne wartości danych przechowywanych w systemie (reprezentacja dat, liczb, znaki diakrytyczne). W przypadku gdy w systemie moduły samoobsługi, kokpit menadżerski  uruchamiane są poprzez przeglądarkę internetową a pozostałe moduły system wymagają uruchomienia klienta dopuszczalny jest inny interfejs graficzny w modułach samoobsługi, kokpit menadżerski. </t>
  </si>
  <si>
    <t>System musi umożliwiać wyszukiwanie danych z poziomu ekranów, na podstawie różnych kryteriów (np. nazwisko, poprzednie nazwiska, nazwa kontrahenta, numer ewidencyjny, numer rachunku bankowego, departament, itp.). System musi umożliwiać stosowanie znaków wieloznacznych ("wildcards", np. "*","?").</t>
  </si>
  <si>
    <t>System musi zapewniać pomoc kontekstową w języku polskim obejmującą wyświetlanie podpowiedzi dla użytkownika wprowadzającego dane.</t>
  </si>
  <si>
    <t>System musi wyświetlać komunikaty błędów w języku polskim, przy niepoprawnym wykonaniu operacji.</t>
  </si>
  <si>
    <t>Przy niepoprawnym wykonaniu operacji system musi podpowiadać rodzaj błędu i sposób jego ominięcia.</t>
  </si>
  <si>
    <t>System musi zapewniać komunikaty o braku możliwości modyfikacji danych przez użytkownika.</t>
  </si>
  <si>
    <t>System musi zapewnić możliwość wklejania w pola opisowe tekstów, np. z edytora tekstu Word.</t>
  </si>
  <si>
    <t>System musi zapewnić obsługę bez użycia myszki, za pomocą klawiatury.</t>
  </si>
  <si>
    <t>System musi zapewniać użytkownikowi ograniczenie dostępu danych słownikowych do aktualnie obowiązujących.</t>
  </si>
  <si>
    <t>System musi umożliwiać wybór ustawień dla wykonania wydruku raportów.</t>
  </si>
  <si>
    <t>System musi umożliwiać  automatycznie generownie raportów, wg definiowanych harmonogramów. System powinien umożliwiać przechowywanie raportów , automatyczne przesyłanie takich raportów (np. na adres poczty elektronicznej).</t>
  </si>
  <si>
    <t>System musi zapamiętywać wyniki wykonanych raportów przez okres zdefiniowany przez administratora. Po tym okresie wyniki raportów powinny być automatycznie usuwane.</t>
  </si>
  <si>
    <t>System musi zawierać funkcjonalność kokpitu (panelu) managerskiego, umożliwiającego wizualizacje danych  (musi umożliwiać tworzenie wykresów, manometrów, KPI, zestawień tabelarycznych). Kokpit menagerski musi być uruchamianego w przeglądarce internetowej.</t>
  </si>
  <si>
    <t>System musi posiadać narzędzie zapewniające możliwość tworzenia w prosty sposób przez użytkownika, dowolnych zestawień informacji zawartych w różnych modułach/obszarach systemu.
Narzędzie powinno umożliwiać:
a. dowolny wybór pól,
b. dowolne sortowanie,
c. filtrowanie zakresu danych wg jednego lub więcej warunków (przedział, konkretne wartości, mniejsze, większe, możliwość stosowania tzw. gwiazdki, warunki logiczne: I, LUB, NIE),
d. zastosowanie funkcji agregujących (suma, średnia, minimum, maksimum),
e. wydruk, kopiowanie oraz eksport do plików w popularnie stosowanych formatach, w tym formatach umożliwiających dalsze przetwarzanie danych (np. MS Excel,  XML, PDF, MS Word, CSV),
f. zapis szablonu stworzonego zestawienia do wykorzystania w przyszłości łącznie z ustaleniem uprawnień dostępu (tylko twórca, określona rola, wszyscy).</t>
  </si>
  <si>
    <t>Narzędzie do samodzielnego definiowania raportów przez użytkownika musi umożliwiać tworzenie raportów na podstawie  danych transakcyjnych i danych podstawowych zaewidencjonowanych w systemie.</t>
  </si>
  <si>
    <t>Narzedzie do samodzielnego definiowania raportów przez użytkownika musi umożliwiać łatwy wybór elementów danych do raportu oraz ich rozmieszczenie graficzne za pomocą metody „przeciągnij i upuść”.</t>
  </si>
  <si>
    <t>Zbiory danych  udostępniane użytkownikowi w narzędziu do samodzielnego definiowania raportów muszą być opisane w języku "biznesowym" zrozumiałym dla użytkownika, a nie w języku technicznym.</t>
  </si>
  <si>
    <t>Narzedzie do samodzielnego definiowania raportów przez użytkownika musi umożliwiać formatowanie danych na raporcie (ustalanie szerokości kolumn oraz ich etykiet kolumn; tworzenie wierszy podsumowań; definiowanie maski formatu wyświetlania danych typu data, wartość numeryczna, waluta; itp.).</t>
  </si>
  <si>
    <t>Narzędzie do samodzielnego definiowania raportów przez użytkownika musi umożliwiać wykonywanie kalkulacji: matematycznych, statystycznych, znakowych, konwersji itp.</t>
  </si>
  <si>
    <t>Narzędzie do samodzielnego definiowania raportów przez użytkownika musi umożliwiać tworzenie warunków wyliczanych.</t>
  </si>
  <si>
    <t>Narzędzie do samodzielnego definiowania raportów przez użytkownika musi umożliwiać tworzenie raportów z wykorzystaniem elementów graficznych (np. wykresy kołowe, wykresy słupkowe, itp.).</t>
  </si>
  <si>
    <t>Narzędzie do samodzielnego definiowania raportów przez użytkownika musi umożliwiać graficzną wizualizację tzw. wyjątków, tzn. wartości przekraczające wartości oczekiwane, nie mieszczące się w pewnych zakresach itp.</t>
  </si>
  <si>
    <t>Narzędzie do samodzielnego definiowania raportów przez użytkownika musi umożliwiać tworzenie kolejnych raportów poprzez kopiowanie definicji istniejących raportów.</t>
  </si>
  <si>
    <t xml:space="preserve">Narzędzie do samodzielnego definiowania raportów przez użytkownika musi umożliwić użytkownikowi udostępniania raportu innym użytkownikom. </t>
  </si>
  <si>
    <t>System musi umożliwiać modyfikacje, rozbudowę raportów standardowych dostarczonych wraz z Systemem ERP</t>
  </si>
  <si>
    <t>System musi zapewniać jednoznaczną identyfikację użytkowników systemu.</t>
  </si>
  <si>
    <t xml:space="preserve">System musi umożliwiać definiowanie uprawnień określających dostęp do danych oraz do funkcji programów (wg rożnego rodzaju informacji np. środek trwały - lokalizacja, lub wg dowolnej struktury organizacyjnej) poprzez tworzenie ról i przydzielanie ich użytkownikom. Uprawnienia powinny być definiowane przynajmniej z możliwością do: odczyt, modyfikacja - usuwanie, tworzenie - usuwanie. </t>
  </si>
  <si>
    <t>System musi tworzyć i utrzymywać log systemu, rejestrujący historię logowania do systemu wszystkich użytkowników oraz wykonane przez nich czynności wprowadzania, modyfikacji i usuwania danych.</t>
  </si>
  <si>
    <t>System musi umożliwiać definiowanie wyboru typów zdarzeń objętych rejestracją (log operacji wykonanych przez użytkownika).</t>
  </si>
  <si>
    <t>System musi udostępniać raport pokazujący dane z logu systemowego według kryterium użytkownika, opisu operacji, daty.</t>
  </si>
  <si>
    <t>System musi zapewniać narzędzia do zarządzania logami transakcji w Systemie ERP.</t>
  </si>
  <si>
    <t>W przypadku przechowywania haseł w bazie danych, hasła muszą być zapamiętane w postaci niejawnej (zaszyfrowanej).</t>
  </si>
  <si>
    <t>Wszystkie komponenty systemu muszą zapewniać obsługę funkcji jednokrotnego logowania (Single Sign On).</t>
  </si>
  <si>
    <t>System musi umożliwiać automatyczne wylogowanie użytkownika po wyłączeniu terminala, rozłączeniu sesji lub okresie nieaktywności określonym w parametrze przez administratora.</t>
  </si>
  <si>
    <t>Administrator musi posiadać - z poziomu aplikacji - możliwość wylogowania wszystkich użytkowników aplikacji oraz zablokowania im dostępu do niej przez określony czas.</t>
  </si>
  <si>
    <t>System musi umożliwiać integrację z systemem Active Directory.</t>
  </si>
  <si>
    <t>System musi umożliwiać administratorowi z poziomu aplikacji definiowanie i zmianę praw dostępu dla poszczególnych użytkowników i grup użytkowników z dokładnością do poszczególnych modułów oraz funkcji systemu, okien, danych.</t>
  </si>
  <si>
    <t>System musi posiadać konsolę administratora umożliwiającą z jednego miejsca zarządzanie użytkownikami, uprawnieniami i konfiguracją systemu.</t>
  </si>
  <si>
    <t>W ramach systemu muszą być dostępne funkcjonalności umożliwiające monitorowanie pracy systemu.</t>
  </si>
  <si>
    <t>System musi umożliwiać odtworzenie po awarii w ciągu maksymalnie 8 godzin (RTO).</t>
  </si>
  <si>
    <t>Do zastanowioenia się jak zabezpieczyć się przed awarią</t>
  </si>
  <si>
    <t>Wymagany jest dostęp do kodu źródłowego dla części dedykowanej w celu kontroli jakości i zachowania standardów. Zastawić się  czy nie do całości.</t>
  </si>
  <si>
    <t>System musi zapewniać bezpieczeństwo transmisji danych między stacją roboczą a serwerem.</t>
  </si>
  <si>
    <t>System musi spełniać wymogi bezpieczeństwa stosowane na poziomie „wysokim” – określone w załączniku do Rozporządzenie Ministra Spraw Wewnętrznych i Administracji z 29 kwietnia 2004 r. w sprawie dokumentacji przetwarzania danych osobowych oraz warunków technicznych i organizacyjnych, jakim powinny odpowiadać urządzenia i systemy informatyczne służące do przetwarzania danych osobowych.</t>
  </si>
  <si>
    <t xml:space="preserve">System musi zapewnić dla każdej osoby, której dane dotyczą odnotowanie:
1. daty pierwszego wprowadzenia danych do systemu;
2. identyfikatora użytkownika wprowadzającego dane osobowe do systemu;
3. źródła danych, w przypadku zbierania danych, nie od osoby, której one dotyczą;
4. informacji o odbiorcach danych, którym dane osobowe zostały udostępnione, dacie i zakresie tego udostępnienia;
5. sprzeciwu, o którym mowa w np. 32 ust. 1 pkt 8 ustawy o ochronie danych osobowych.
2. Odnotowanie informacji, o których mowa w pkt. 1 ppkt 1 i 2, następuje automatycznie po zatwierdzeniu przez użytkownika operacji wprowadzenia danych.
3. Dla każdej osoby, której dane osobowe są przetwarzane w systemie informatycznym, system musi zapewniać sporządzenie i wydrukowanie raportu zawierającego w powszechnie zrozumiałej formie informacje, o których mowa w ww. pkt. 1.
</t>
  </si>
  <si>
    <t>System musi zapewniać zalogowanie do systemu w czasie nie dłuższym niż 15 sekundy przy równoległej pracy 100 użytkowników pełnych i dodatkowo 300 użytkowników korzystających z portalu samoobsługi pracowniczej.</t>
  </si>
  <si>
    <t>System musi zapewniać przeliczenie listy płac dla 1700 pracowników w czasie nie dłuższym niż 5 sekund na jednego pracownika przy równoległym uruchomieniu maximum 9 procesów przeliczania listy płac oraz przy równoległej pracy 100 użytkowników pełnych i dodatkowo 300 użytkowników korzystających z portalu samoobsługi pracowniczej.</t>
  </si>
  <si>
    <t>System musi zapewniać tworzenie propozycji przelewów dla 1700 odbiorców  w czasie nie dłuższym niż 5 minut przy równoległej pracy 100 użytkowników pełnych i dodatkowo 300 użytkowników korzystających z portalu samoobsługi pracowniczej.</t>
  </si>
  <si>
    <t>System musi umożliwiać posiadającym odpowiednią wiedzę Użytkownikom samodzielne tworzenie dowolnych niestandardowych, przekrojowych raportów (ad hoc) oraz wielowymiarowych analiz danych pochodzących z różnych modułów.</t>
  </si>
  <si>
    <t>System musi posiadać wspólne słowniki dla wszystkich modułów Systemu.</t>
  </si>
  <si>
    <t xml:space="preserve">System musi umożliwiać pracę w trybie klient-serwer jak również pracę terminalową </t>
  </si>
  <si>
    <t>System posiada funkcjonalność dostosowywania jeśli posiada formatek tabelarycznych w zakresie pokazywania, ukrywania i zmieniania kolejności kolumn, sortowania, formatowania oraz filtrowania. System umożliwia filtrowanie danych z użyciem zakresów oraz jednego lub więcej warunków logicznych I, LUB, NIE. Dostosowane widoki mogą być zapisywane i używane w przyszłości.</t>
  </si>
  <si>
    <t>System musi posiadać mechanizm tworzenia dowolnych szablonów dokumentów (zaświadczeń, opinii, korespondencji seryjnej) z użyciem informacji zawartych w bazie danych umożliwiając wprowadzanie tekstu stałego oraz pól zmiennych określających informację, która zostanie uzupełniona na etapie drukowania ww. dokumentu dla konkretnego pracownika lub podmiotu oraz możliwość zapisu szablonu dokumentu do wykorzystania w przyszłości.</t>
  </si>
  <si>
    <t>System musi ułatwiać wyszukiwanie danych poprzez funkcjonalność podpowiedzi w określonych polach, bez potrzeby wprowadzania pełnych wartości pól.</t>
  </si>
  <si>
    <t>System musi zapewniać ochronę swoich zasobów przed nieautoryzowanym dostępem z zewnątrz i wewnątrz systemu.</t>
  </si>
  <si>
    <t>System musi uniemożliwiać wprowadzanie i modyfikację danych w sposób anonimowy i bez zostawiania śladów w systemie, czyli każdorazowe wprowadzanie lub modyfikacja danych musi być odnotowana w systemie.</t>
  </si>
  <si>
    <t>System musi umożliwiać określenie jednoznacznej odpowiedzialności użytkowników za przeprowadzone operacje w systemie.</t>
  </si>
  <si>
    <t>System musi zapewnić uwierzytelnienie i autoryzację użytkowników.</t>
  </si>
  <si>
    <t>Uwierzytelnienie użytkowników musi odbywać się przy użyciu identyfikatora użytkownika (tzw. login’u) i hasła dla kont lokalnych;</t>
  </si>
  <si>
    <t>System musi wymuszać unikalność identyfikatorów użytkowników dla kont lokalnych.</t>
  </si>
  <si>
    <t xml:space="preserve">System musi posiadać możliwość ograniczenia liczby nieudanych prób uwierzytelnienia w systemie dla kont lokalnych. </t>
  </si>
  <si>
    <t>System dla kont lokalnych musi posiadać parametr określający maksymalną liczbę nieudanych prób uwierzytelniania. Po przekroczeniu maksymalnej liczby nieudanych prób konto użytkownika musi być blokowane. Odblokować konto użytkownika może tylko administrator lub użytkownik uprawniony do tej czynności przez administratora systemu.</t>
  </si>
  <si>
    <t>System musi rejestrować każdą udaną i nieudaną próbę dostępu do systemu.</t>
  </si>
  <si>
    <t>System musi być odporny na zawieszenie się stacji roboczych, tj. usterka stacji roboczej w trakcie pracy w systemie nie może spowodować niestabilności pracy systemu dla pozostałych użytkowników.</t>
  </si>
  <si>
    <t>System musi umożliwić tworzenie kopii awaryjnych (backup’u) danych systemu na nośnikach zewnętrznych bez konieczności przerywania pracy systemu.</t>
  </si>
  <si>
    <t>System musi zapewnić możliwość odzyskania danych z kopii awaryjnych, w taki sposób by po ich odzyskaniu nie została utracona spójność danych.</t>
  </si>
  <si>
    <t>System musi obsługiwać mechanizm śladu audytorskiego, czyli pozwalać na zapis historii tworzenia i zmian danych wraz z informacją kto, kiedy i jakie dane zmieniał lub wprowadzał, dla wskazanego przez administratora zakresu danych.</t>
  </si>
  <si>
    <t>Cała transmisja pomiędzy komputerem PC użytkownika a serwerem musi być szyfrowana przy użyciu standardowego protokołu SSL z wykorzystaniem kluczy bezpiecznych.</t>
  </si>
  <si>
    <t>System musi blokować bezpośredni dostęp do danych spoza aplikacji (np. poprzez ODBC, JDBC, itp.). System musi umożliwiać taki dostęp, przy użyciu loginu i hasła użytkownika systemu, jedynie użytkownikom posiadającym stosowne uprawnienia nadane przez administratora.</t>
  </si>
  <si>
    <t>System musi być odporny na znane techniki ataku OWASP TOP 10 dla technologii w której został wykonany (aplikacja webowa dostępna przez przeglądarkę).</t>
  </si>
  <si>
    <t>System musi umożliwiać określenie czasu nieaktywności użytkownika, po którym system wyloguje użytkownika</t>
  </si>
  <si>
    <t>Ochrona danych osobowych</t>
  </si>
  <si>
    <t>Interfejs użytkownika</t>
  </si>
  <si>
    <t xml:space="preserve"> System musi posiadać możliwość wprowadzania okresów z tytułu ukończenia szkoły średniej lub wyższej dla wyliczania podstawy wymiaru urlopu.</t>
  </si>
  <si>
    <t xml:space="preserve">System musi zapewnić możliwość generowania raportu zawierającego wykaz pracowników wraz z informacją o złożeniu oświadczenia majątkowego/ korekty oświadczenia lub braku złożenia oświadczenia/korekty/rodzaju oświadczenia ( na 31.12., objęcie stanowiska, opuszczenie), ilość złożonych przez pracownika dokumentów </t>
  </si>
  <si>
    <t>System powinien automatycznie, każdorazowo generować informację o pracowniku opuszczającym stanowisko (emerytura, rozwiązanie stosunku pracy, zmiana ze stanowiska kontrolerskiego na administracyjne).</t>
  </si>
  <si>
    <t>System musi zapewnić możliwość definiowania limitów etatów i ich modyfikacji dla określonych grup pracowników, komórek organizacyjnych, projektów oraz kontrolowania ich realizacji - raport z wykorzystania limitów. .</t>
  </si>
  <si>
    <t xml:space="preserve">System musi zapewnić możliwość walidacji wprowadzanych wartości poszczególnych składników wynagrodzenia w zależności od grupy stanowisk bądź kategorii zaszeregowania. System musi zapewnić wybór czy wprowadzenie nieprawidłowej wartości wygeneruje ostrzeżenie i pozwoli wprowadzić daną wartość, czy zablokuje wprowadzenie danej wartości. System powinien zaokrąglać wprowadzone wartości dla składników wynagrodzeń w tym: do pełnych groszy, złotych, itd.  </t>
  </si>
  <si>
    <t xml:space="preserve">System musi zapewnić możliwość rejestracji czasu pracy, w tym: godzin rozpoczęcia i zakończenia pracy, absencji, godzin nadliczbowych, pracy w dni wolne od pracy, wyjść prywatnych - wszystkich pracowników przebywających na terenie Izby, jak również na pracy zdalnej czy wykonujących czynności kontrolne w delegacji.  </t>
  </si>
  <si>
    <t>System musi zapewnić rejestrację rozliczenia nadgodzin (odbiór, wypłata) na wniosek pracownika lub pracodawcy, uwzględniając czy jest to pracownik administracyjny lub obsługi, czy kontroler (zgodnie z przepisami Kodeksu Pracy u Ustawy o NIK)</t>
  </si>
  <si>
    <t>System musi posiadać co najmniej następujące szablony dokumentów dla pracowników:
1) Akt mianowania,
2) Angaże,
3) Umowy o pracę,
4) Świadectwo pracy,
5) Średnie wynagrodzenie – zaświadczenie,
6) Karta ewidencji czasu pracy,
7) Skierowanie na badania okresowe, kontrolne i wstępne,
8) Arkusz oceny kwalifikacyjnej,
9) Wniosek personalny,                                                                                                                                                                                                                                               10)Wniosek o nabór                                                                                                                                                                                                                                                      11) Sprawozdanie z naboru</t>
  </si>
  <si>
    <t>Raportowanie i generowanie formularzy</t>
  </si>
  <si>
    <t>Przetwarzanie danych</t>
  </si>
  <si>
    <t>Integracja i skalowalność</t>
  </si>
  <si>
    <t>Środowisko techniczne</t>
  </si>
  <si>
    <t>Interfejsy</t>
  </si>
  <si>
    <t>Bezpieczeństwo</t>
  </si>
  <si>
    <t>Wydajność</t>
  </si>
  <si>
    <t>System musi umożliwiać dla kont lokalnych zarządzanie hasłami poprzez możliwość ustalenia przez administratora co najmniej takich parametrów jak: minimalna długości hasła, minimalna częstotliwości wymuszanej przez System zmiany hasła użytkownika,</t>
  </si>
  <si>
    <t>System musi wymuszać użycie haseł nietrywialnych dla kont lokalnych, tzn.: wymuszać użycia w haśle co najmniej dwóch cyfr lub znaków specjalnych (kropka, przecinek, itp.),  wymuszać hasła będące różne od identyfikatora użytkownika.</t>
  </si>
  <si>
    <t>System nie może wyświetlać haseł na ekranie podczas ich wprowadzania przez użytkownika dla kont lokalnych.</t>
  </si>
  <si>
    <t>Hasła użytkowników nie mogą być przechowywane w systemie w postaci jawnej. Hasła te muszą być zaszyfrowane przy użyciu jednego ze standardowych jednokierunkowych algorytmów szyfrowania (np. MD5, SHA-2), dla kont lokalnych.</t>
  </si>
  <si>
    <t>Hasła użytkowników dla kont lokalnych nie mogą być przekazywane przez sieć LAN i WAN w postaci jawnej.</t>
  </si>
  <si>
    <t>System musi zapewniać niezmienność identyfikatora użytkownika, czyli po wyrejestrowaniu użytkownika z systemu informatycznego jego identyfikator nie może być przydzielany innej osobie dla kont lokalnych.</t>
  </si>
  <si>
    <t>System musi wspierać realizację postanowień zawartych w  RODO (Rozporządzenie o Ochronie Danych Osobowych) rozporządzenie unijne.</t>
  </si>
  <si>
    <t>System musi umożliwiać wyświetlanie oraz wydruk danych osobowych w postaci zapewniającej łatwe i jednoznaczne zrozumienie ich treści – dane powinny być prezentowane w pełnym brzmieniu, poprzedzone nazwą opisową danego pola, to jest nazwą, której znaczenie jest powszechnie zrozumiałe.</t>
  </si>
  <si>
    <t>System musi umożliwiać usuwanie danych osobowych w postaci dodatkowej funkcji, rozumiane jako rzeczywiste ich usunięcie lub nadpisanie informacją pustą tak, aby uniemożliwić dokonywanie jakichkolwiek dalszych operacji na tych danych.</t>
  </si>
  <si>
    <t>System musi zapewnić automatyczne rejestrowanie operacji pierwszego wprowadzania danych osobowych do systemu obejmujące następujące informacje: zakres danych osobowych i ich treść, data pierwszego wprowadzenia danych tej osoby, źródło, z którego pochodzą dane osobowe tej osoby (jeśli dane pochodzą z różnych źródeł), identyfikator użytkownika wprowadzającego dane, adnotacja dot. wniesienia sprzeciwu osoby wobec przetwarzania jej danych.</t>
  </si>
  <si>
    <t>System musi zapewnić automatyczne rejestrowanie operacji wprowadzania lub zmiany danych osobowych do systemu obejmujące następujące informacje: zakres danych osobowych i ich treść, data wprowadzenia lub zmiany danych tej osoby,  źródło, z którego pochodzą dane osobowe tej osoby (jeśli dane pochodzą z różnych źródeł),  identyfikator użytkownika wprowadzającego lub zmieniającego dane.</t>
  </si>
  <si>
    <t>System musi umożliwiać rejestrowanie operacji udostępniania danych osobowych poza NIK obejmujące następujące informacje: zakres danych osobowych, odbiorcy lub kategorie odbiorców, którym dane osobowe tej osoby zostały udostępnione,  data udostępnienia danych osobowych,</t>
  </si>
  <si>
    <t>System musi umożliwiać podgląd wszystkich danych osobowych dot. wyłącznie jednej wskazanej osoby w celu weryfikacji ich poprawności, z uwzględnieniem danych o których mowa w pkt 6.4.2, 6.4.3 i 6.4.4. Dane prezentowane w tym podglądzie muszą być również dostępne w postaci raportu.</t>
  </si>
  <si>
    <t>System musi umożliwiać tworzenie raportów dot. operacji: pierwszego wprowadzania danych osobowych, wprowadzania lub modyfikacji danych osobowych, udostępniania danych osobowych poza NIK.</t>
  </si>
  <si>
    <t>Wyklucza się możliwość nadawania ukrytych znaczeń elementom numerów porządkowych w systemie ewidencjonującym osoby fizyczne, za wyjątkiem znaczenia określającego płeć, datę urodzenia, numer nadania oraz liczbę kontrolną. W dokumentacji systemu zarządzania bazą danych osobowych, sposób tworzenia numerów porządkowych i/lub indeksów, jeśli nie są to kolejne liczby naturalne określające pozycję zapisu w zbiorze, powinien być dokładnie opisany i wyjaśniony. Wyjaśnienie takie jest niezbędne w celu wykazania, że dany system przetwarzania danych osobowych spełnia wskazane wymagania (art. 28 ustawy o ochronie danych osobowych).</t>
  </si>
  <si>
    <t>System musi umożliwiać obsługę delegacji krajowych w zakresie pełnej obsługi delgacji przez delegowanego poprzez przeglądarkę internetową.</t>
  </si>
  <si>
    <t>System musi umożliwiać obsługę BHP,  poprzez przeglądarkę internetową w zakresie obsługi proceów BHP dotyczących pracownika.</t>
  </si>
  <si>
    <t>System musi umożliwać pracę poprzez przeglądarkę internetową przez pracowników w zakresie procesów w których biorą udział np. wnioski o absencję, akceptacja ocen pracownika.</t>
  </si>
  <si>
    <t>Obszar</t>
  </si>
  <si>
    <t>Raportowanie kadrowe</t>
  </si>
  <si>
    <t>Procesy</t>
  </si>
  <si>
    <t>Numer</t>
  </si>
  <si>
    <t>Liczba</t>
  </si>
  <si>
    <t>NIK - Procesy</t>
  </si>
  <si>
    <t>1.01</t>
  </si>
  <si>
    <t>1.02</t>
  </si>
  <si>
    <t>1.03</t>
  </si>
  <si>
    <t>1.04</t>
  </si>
  <si>
    <t>1.05</t>
  </si>
  <si>
    <t>1.06</t>
  </si>
  <si>
    <t>1.07</t>
  </si>
  <si>
    <t>1.08</t>
  </si>
  <si>
    <t>1.09</t>
  </si>
  <si>
    <t>1.10</t>
  </si>
  <si>
    <t>1.11</t>
  </si>
  <si>
    <t>1.12</t>
  </si>
  <si>
    <t>1.13</t>
  </si>
  <si>
    <t>1.14</t>
  </si>
  <si>
    <t>1.15</t>
  </si>
  <si>
    <t>1.16</t>
  </si>
  <si>
    <t>1.17</t>
  </si>
  <si>
    <t>1.18</t>
  </si>
  <si>
    <t>1.19</t>
  </si>
  <si>
    <t>1.20</t>
  </si>
  <si>
    <t>2.01</t>
  </si>
  <si>
    <t>2.02</t>
  </si>
  <si>
    <t>2.03</t>
  </si>
  <si>
    <t>2.04</t>
  </si>
  <si>
    <t>2.05</t>
  </si>
  <si>
    <t>2.06</t>
  </si>
  <si>
    <t>2.07</t>
  </si>
  <si>
    <t>2.08</t>
  </si>
  <si>
    <t>2.09</t>
  </si>
  <si>
    <t>2.10</t>
  </si>
  <si>
    <t>2.11</t>
  </si>
  <si>
    <t>2.12</t>
  </si>
  <si>
    <t>2.13</t>
  </si>
  <si>
    <t>2.14</t>
  </si>
  <si>
    <t>2.15</t>
  </si>
  <si>
    <t>2.16</t>
  </si>
  <si>
    <t>2.17</t>
  </si>
  <si>
    <t>2.18</t>
  </si>
  <si>
    <t>3.01</t>
  </si>
  <si>
    <t>3.02</t>
  </si>
  <si>
    <t>3.03</t>
  </si>
  <si>
    <t>3.04</t>
  </si>
  <si>
    <t>3.05</t>
  </si>
  <si>
    <t>3.06</t>
  </si>
  <si>
    <t>4.01</t>
  </si>
  <si>
    <t>4.02</t>
  </si>
  <si>
    <t>4.03</t>
  </si>
  <si>
    <t>4.04</t>
  </si>
  <si>
    <t>4.05</t>
  </si>
  <si>
    <t>4.06</t>
  </si>
  <si>
    <t>4.07</t>
  </si>
  <si>
    <t>4.08</t>
  </si>
  <si>
    <t>4.09</t>
  </si>
  <si>
    <t>4.10</t>
  </si>
  <si>
    <t>Kod</t>
  </si>
  <si>
    <t>Nr</t>
  </si>
  <si>
    <t>Numer procesu</t>
  </si>
  <si>
    <t xml:space="preserve">System musi zapewnić we wniosku dla delegacji krajowej co najmniej następujące pola:
1) Numer delegacji,
2) Numer pracownika,
3) Imię i nazwisko,
4) Bezpośredni przełożony,
5) JONIK,
6) Stanowisko,
7) Miejscowość ze wskazaniem miejsca docelowego podróży,
8) Miejscowość rozpoczęcia podróży,
9) Miejscowość zakończenia podróży,
10) Miejscowość pobytu pracownika stałego lub czasowego,
11) Środek transportu (z możliwością jego wyboru z listy),
12) W przypadku wyboru prywatnego środka transportu, system musi zapewnić możliwość uzupełnienia dodatkowych informacji w odrębnych blokach, zgodnie z wzorami dokumentów obowiązujących w NIK (z perspektywy kierowcy- właściciela pojazdu, oraz pasażera). 
13) Trasa przejazdu od.... - do..... z miejscowościami pośrednimi.......,
14) Cel podróży (z listą rozwijaną, a w przypadku wskazania INNE - pole opisowe)
15) Źródło finansowania: rozdział, paragraf,
16) Wypłata zaliczki (tak/nie) - w przypadku gdy pracownik wybierze opcję "tak":
a) system wymusza na pracowniku podanie lub wskazanie numeru rachunku bankowego na jaki zaliczka ma zostać wypłacona,
b) księgowość  jest informowana automatycznie o konieczności wypłaty zaliczki po akceptacji wniosku przez przełożonego. 
17) Uwagi (pole opisowe).
</t>
  </si>
  <si>
    <t>M-L</t>
  </si>
  <si>
    <t>T</t>
  </si>
  <si>
    <t>K</t>
  </si>
  <si>
    <t>Finanse-Księgowość</t>
  </si>
  <si>
    <t>Projekt - Wymagania funkcjonalne System ERP - NIK</t>
  </si>
  <si>
    <t>Raportowanie zarządcze FK</t>
  </si>
  <si>
    <t>Raportowanie zarządcze K</t>
  </si>
  <si>
    <t>Ogólne K</t>
  </si>
  <si>
    <t>Ogólne T</t>
  </si>
  <si>
    <t>Obsługa płac</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</si>
</sst>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sz val="10"/>
      <name val="Arial"/>
      <family val="2"/>
      <charset val="238"/>
    </font>
    <font>
      <b/>
      <sz val="9"/>
      <name val="Arial"/>
      <family val="2"/>
      <charset val="238"/>
    </font>
    <font>
      <sz val="9"/>
      <name val="Arial"/>
      <family val="2"/>
      <charset val="238"/>
    </font>
    <font>
      <sz val="8"/>
      <name val="Tahoma"/>
      <family val="2"/>
      <charset val="238"/>
    </font>
    <font>
      <b/>
      <sz val="11"/>
      <color theme="1"/>
      <name val="Calibri"/>
      <family val="2"/>
      <charset val="238"/>
      <scheme val="minor"/>
    </font>
    <font>
      <b/>
      <sz val="11"/>
      <name val="Arial"/>
      <family val="2"/>
      <charset val="238"/>
    </font>
    <font>
      <sz val="11"/>
      <name val="Times New Roman"/>
      <family val="1"/>
      <charset val="238"/>
    </font>
    <font>
      <b/>
      <sz val="13"/>
      <color theme="1"/>
      <name val="Calibri"/>
      <family val="2"/>
      <charset val="238"/>
      <scheme val="minor"/>
    </font>
  </fonts>
  <fills count="5">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4" fillId="0" borderId="0"/>
  </cellStyleXfs>
  <cellXfs count="22">
    <xf numFmtId="0" fontId="0" fillId="0" borderId="0" xfId="0"/>
    <xf numFmtId="0" fontId="0" fillId="0" borderId="1" xfId="0" applyBorder="1"/>
    <xf numFmtId="0" fontId="0" fillId="0" borderId="0" xfId="0"/>
    <xf numFmtId="0" fontId="3" fillId="0" borderId="1" xfId="0" applyFont="1" applyFill="1" applyBorder="1" applyAlignment="1">
      <alignment horizontal="center"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7" fillId="0" borderId="1" xfId="0" applyFont="1" applyBorder="1" applyAlignment="1">
      <alignment horizontal="justify" vertical="center"/>
    </xf>
    <xf numFmtId="0" fontId="5" fillId="0" borderId="0" xfId="0" applyFont="1" applyBorder="1"/>
    <xf numFmtId="0" fontId="5" fillId="3" borderId="1" xfId="0" applyFont="1" applyFill="1" applyBorder="1"/>
    <xf numFmtId="0" fontId="2" fillId="4" borderId="1" xfId="0" applyFont="1" applyFill="1" applyBorder="1" applyAlignment="1">
      <alignment horizontal="center" vertical="top" wrapText="1"/>
    </xf>
    <xf numFmtId="0" fontId="8" fillId="0" borderId="0" xfId="0" applyFont="1"/>
    <xf numFmtId="49" fontId="0" fillId="0" borderId="0" xfId="0" applyNumberFormat="1" applyAlignment="1">
      <alignment horizontal="right"/>
    </xf>
    <xf numFmtId="49" fontId="0" fillId="0" borderId="1" xfId="0" applyNumberFormat="1" applyBorder="1" applyAlignment="1">
      <alignment horizontal="right"/>
    </xf>
    <xf numFmtId="0" fontId="0" fillId="0" borderId="0" xfId="0" applyFont="1"/>
    <xf numFmtId="0" fontId="0" fillId="0" borderId="0" xfId="0" applyBorder="1"/>
    <xf numFmtId="0" fontId="3" fillId="0" borderId="2"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0" xfId="0" applyFont="1" applyFill="1" applyBorder="1" applyAlignment="1">
      <alignment horizontal="center" vertical="top" wrapText="1"/>
    </xf>
    <xf numFmtId="0" fontId="2" fillId="4" borderId="1" xfId="0" applyFont="1" applyFill="1" applyBorder="1" applyAlignment="1">
      <alignment horizontal="center" vertical="top" wrapText="1"/>
    </xf>
    <xf numFmtId="49" fontId="2" fillId="4" borderId="1" xfId="0" applyNumberFormat="1" applyFont="1" applyFill="1" applyBorder="1" applyAlignment="1">
      <alignment horizontal="center" vertical="top" wrapText="1"/>
    </xf>
    <xf numFmtId="0" fontId="0" fillId="0" borderId="1" xfId="0" applyBorder="1" applyAlignment="1"/>
    <xf numFmtId="0" fontId="0" fillId="0" borderId="1" xfId="0" applyBorder="1" applyAlignment="1">
      <alignment horizontal="center"/>
    </xf>
  </cellXfs>
  <cellStyles count="3">
    <cellStyle name="Normal 2" xfId="1"/>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zytoriumERP/Wymagania%20funkcjonalne%20wypracowane%20podczas%20spotka&#324;%20zespo&#322;&#243;w/F-K%20P&#322;ace/P&#322;a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łace_procesy"/>
      <sheetName val="Płace_wymagania"/>
      <sheetName val="lista"/>
    </sheetNames>
    <sheetDataSet>
      <sheetData sheetId="0"/>
      <sheetData sheetId="1" refreshError="1"/>
      <sheetData sheetId="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1"/>
  <sheetViews>
    <sheetView showGridLines="0" tabSelected="1" zoomScale="90" zoomScaleNormal="90" workbookViewId="0">
      <selection activeCell="F2" sqref="F2"/>
    </sheetView>
  </sheetViews>
  <sheetFormatPr defaultColWidth="79.453125" defaultRowHeight="14.5" x14ac:dyDescent="0.35"/>
  <cols>
    <col min="1" max="1" width="11.26953125" style="14" customWidth="1"/>
    <col min="2" max="2" width="6.26953125" style="17" customWidth="1"/>
    <col min="3" max="3" width="7.453125" style="14" customWidth="1"/>
    <col min="4" max="4" width="63.7265625" style="17" customWidth="1"/>
    <col min="5" max="5" width="10.90625" style="17" customWidth="1"/>
    <col min="6" max="6" width="26.90625" style="17" customWidth="1"/>
    <col min="7" max="7" width="9" style="17" customWidth="1"/>
    <col min="8" max="16384" width="79.453125" style="14"/>
  </cols>
  <sheetData>
    <row r="1" spans="1:7" x14ac:dyDescent="0.35">
      <c r="A1" s="7" t="s">
        <v>968</v>
      </c>
      <c r="B1" s="15"/>
      <c r="D1" s="15"/>
      <c r="E1" s="15"/>
      <c r="F1" s="15"/>
      <c r="G1" s="15"/>
    </row>
    <row r="2" spans="1:7" s="13" customFormat="1" ht="28" x14ac:dyDescent="0.35">
      <c r="A2" s="5" t="s">
        <v>960</v>
      </c>
      <c r="B2" s="4" t="s">
        <v>961</v>
      </c>
      <c r="C2" s="4" t="s">
        <v>1</v>
      </c>
      <c r="D2" s="5" t="s">
        <v>2</v>
      </c>
      <c r="E2" s="5" t="s">
        <v>962</v>
      </c>
      <c r="F2" s="5" t="s">
        <v>0</v>
      </c>
      <c r="G2" s="5" t="s">
        <v>900</v>
      </c>
    </row>
    <row r="3" spans="1:7" customFormat="1" ht="34.5" x14ac:dyDescent="0.35">
      <c r="A3" s="6" t="str">
        <f>G3&amp;"."&amp;E3&amp;"."&amp;C3</f>
        <v>F-K.1.01.1</v>
      </c>
      <c r="B3" s="3" t="str">
        <f>LEFT(E3,1)</f>
        <v>1</v>
      </c>
      <c r="C3" s="3">
        <f>IF(D3&gt;D2,1,1)</f>
        <v>1</v>
      </c>
      <c r="D3" s="16" t="s">
        <v>42</v>
      </c>
      <c r="E3" s="3" t="str">
        <f>VLOOKUP(F3,'NIK - Procesy'!B$5:C$61,2,FALSE)</f>
        <v>1.01</v>
      </c>
      <c r="F3" s="3" t="s">
        <v>41</v>
      </c>
      <c r="G3" s="3" t="s">
        <v>636</v>
      </c>
    </row>
    <row r="4" spans="1:7" customFormat="1" ht="34.5" x14ac:dyDescent="0.35">
      <c r="A4" s="6" t="str">
        <f t="shared" ref="A4:A67" si="0">G4&amp;"."&amp;E4&amp;"."&amp;C4</f>
        <v>F-K.1.01.2</v>
      </c>
      <c r="B4" s="3" t="str">
        <f t="shared" ref="B4:B67" si="1">LEFT(E4,1)</f>
        <v>1</v>
      </c>
      <c r="C4" s="3">
        <f t="shared" ref="C4:C67" si="2">IF(E4&gt;E3,1,C3+1)</f>
        <v>2</v>
      </c>
      <c r="D4" s="16" t="s">
        <v>43</v>
      </c>
      <c r="E4" s="3" t="str">
        <f>VLOOKUP(F4,'NIK - Procesy'!B$5:C$61,2,FALSE)</f>
        <v>1.01</v>
      </c>
      <c r="F4" s="3" t="s">
        <v>41</v>
      </c>
      <c r="G4" s="3" t="s">
        <v>636</v>
      </c>
    </row>
    <row r="5" spans="1:7" customFormat="1" ht="57.5" x14ac:dyDescent="0.35">
      <c r="A5" s="6" t="str">
        <f t="shared" si="0"/>
        <v>F-K.1.01.3</v>
      </c>
      <c r="B5" s="3" t="str">
        <f t="shared" si="1"/>
        <v>1</v>
      </c>
      <c r="C5" s="3">
        <f t="shared" si="2"/>
        <v>3</v>
      </c>
      <c r="D5" s="16" t="s">
        <v>44</v>
      </c>
      <c r="E5" s="3" t="str">
        <f>VLOOKUP(F5,'NIK - Procesy'!B$5:C$61,2,FALSE)</f>
        <v>1.01</v>
      </c>
      <c r="F5" s="3" t="s">
        <v>41</v>
      </c>
      <c r="G5" s="3" t="s">
        <v>636</v>
      </c>
    </row>
    <row r="6" spans="1:7" s="2" customFormat="1" ht="92" x14ac:dyDescent="0.35">
      <c r="A6" s="6" t="str">
        <f t="shared" si="0"/>
        <v>F-K.1.01.4</v>
      </c>
      <c r="B6" s="3" t="str">
        <f t="shared" si="1"/>
        <v>1</v>
      </c>
      <c r="C6" s="3">
        <f t="shared" si="2"/>
        <v>4</v>
      </c>
      <c r="D6" s="16" t="s">
        <v>45</v>
      </c>
      <c r="E6" s="3" t="str">
        <f>VLOOKUP(F6,'NIK - Procesy'!B$5:C$61,2,FALSE)</f>
        <v>1.01</v>
      </c>
      <c r="F6" s="3" t="s">
        <v>41</v>
      </c>
      <c r="G6" s="3" t="s">
        <v>636</v>
      </c>
    </row>
    <row r="7" spans="1:7" s="2" customFormat="1" ht="34.5" x14ac:dyDescent="0.35">
      <c r="A7" s="6" t="str">
        <f t="shared" si="0"/>
        <v>F-K.1.01.5</v>
      </c>
      <c r="B7" s="3" t="str">
        <f t="shared" si="1"/>
        <v>1</v>
      </c>
      <c r="C7" s="3">
        <f t="shared" si="2"/>
        <v>5</v>
      </c>
      <c r="D7" s="16" t="s">
        <v>46</v>
      </c>
      <c r="E7" s="3" t="str">
        <f>VLOOKUP(F7,'NIK - Procesy'!B$5:C$61,2,FALSE)</f>
        <v>1.01</v>
      </c>
      <c r="F7" s="3" t="s">
        <v>41</v>
      </c>
      <c r="G7" s="3" t="s">
        <v>636</v>
      </c>
    </row>
    <row r="8" spans="1:7" s="2" customFormat="1" ht="34.5" x14ac:dyDescent="0.35">
      <c r="A8" s="6" t="str">
        <f t="shared" si="0"/>
        <v>F-K.1.01.6</v>
      </c>
      <c r="B8" s="3" t="str">
        <f t="shared" si="1"/>
        <v>1</v>
      </c>
      <c r="C8" s="3">
        <f t="shared" si="2"/>
        <v>6</v>
      </c>
      <c r="D8" s="16" t="s">
        <v>47</v>
      </c>
      <c r="E8" s="3" t="str">
        <f>VLOOKUP(F8,'NIK - Procesy'!B$5:C$61,2,FALSE)</f>
        <v>1.01</v>
      </c>
      <c r="F8" s="3" t="s">
        <v>41</v>
      </c>
      <c r="G8" s="3" t="s">
        <v>636</v>
      </c>
    </row>
    <row r="9" spans="1:7" customFormat="1" ht="34.5" x14ac:dyDescent="0.35">
      <c r="A9" s="6" t="str">
        <f t="shared" si="0"/>
        <v>F-K.1.01.7</v>
      </c>
      <c r="B9" s="3" t="str">
        <f t="shared" si="1"/>
        <v>1</v>
      </c>
      <c r="C9" s="3">
        <f t="shared" si="2"/>
        <v>7</v>
      </c>
      <c r="D9" s="16" t="s">
        <v>48</v>
      </c>
      <c r="E9" s="3" t="str">
        <f>VLOOKUP(F9,'NIK - Procesy'!B$5:C$61,2,FALSE)</f>
        <v>1.01</v>
      </c>
      <c r="F9" s="3" t="s">
        <v>41</v>
      </c>
      <c r="G9" s="3" t="s">
        <v>636</v>
      </c>
    </row>
    <row r="10" spans="1:7" customFormat="1" ht="34.5" x14ac:dyDescent="0.35">
      <c r="A10" s="6" t="str">
        <f t="shared" si="0"/>
        <v>F-K.1.01.8</v>
      </c>
      <c r="B10" s="3" t="str">
        <f t="shared" si="1"/>
        <v>1</v>
      </c>
      <c r="C10" s="3">
        <f t="shared" si="2"/>
        <v>8</v>
      </c>
      <c r="D10" s="16" t="s">
        <v>3</v>
      </c>
      <c r="E10" s="3" t="str">
        <f>VLOOKUP(F10,'NIK - Procesy'!B$5:C$61,2,FALSE)</f>
        <v>1.01</v>
      </c>
      <c r="F10" s="3" t="s">
        <v>41</v>
      </c>
      <c r="G10" s="3" t="s">
        <v>636</v>
      </c>
    </row>
    <row r="11" spans="1:7" customFormat="1" ht="34.5" x14ac:dyDescent="0.35">
      <c r="A11" s="6" t="str">
        <f t="shared" si="0"/>
        <v>F-K.1.01.9</v>
      </c>
      <c r="B11" s="3" t="str">
        <f t="shared" si="1"/>
        <v>1</v>
      </c>
      <c r="C11" s="3">
        <f t="shared" si="2"/>
        <v>9</v>
      </c>
      <c r="D11" s="16" t="s">
        <v>49</v>
      </c>
      <c r="E11" s="3" t="str">
        <f>VLOOKUP(F11,'NIK - Procesy'!B$5:C$61,2,FALSE)</f>
        <v>1.01</v>
      </c>
      <c r="F11" s="3" t="s">
        <v>41</v>
      </c>
      <c r="G11" s="3" t="s">
        <v>636</v>
      </c>
    </row>
    <row r="12" spans="1:7" s="2" customFormat="1" ht="34.5" x14ac:dyDescent="0.35">
      <c r="A12" s="6" t="str">
        <f t="shared" si="0"/>
        <v>F-K.1.01.10</v>
      </c>
      <c r="B12" s="3" t="str">
        <f t="shared" si="1"/>
        <v>1</v>
      </c>
      <c r="C12" s="3">
        <f t="shared" si="2"/>
        <v>10</v>
      </c>
      <c r="D12" s="16" t="s">
        <v>50</v>
      </c>
      <c r="E12" s="3" t="str">
        <f>VLOOKUP(F12,'NIK - Procesy'!B$5:C$61,2,FALSE)</f>
        <v>1.01</v>
      </c>
      <c r="F12" s="3" t="s">
        <v>41</v>
      </c>
      <c r="G12" s="3" t="s">
        <v>636</v>
      </c>
    </row>
    <row r="13" spans="1:7" s="2" customFormat="1" ht="46" x14ac:dyDescent="0.35">
      <c r="A13" s="6" t="str">
        <f t="shared" si="0"/>
        <v>F-K.1.01.11</v>
      </c>
      <c r="B13" s="3" t="str">
        <f t="shared" si="1"/>
        <v>1</v>
      </c>
      <c r="C13" s="3">
        <f t="shared" si="2"/>
        <v>11</v>
      </c>
      <c r="D13" s="16" t="s">
        <v>51</v>
      </c>
      <c r="E13" s="3" t="str">
        <f>VLOOKUP(F13,'NIK - Procesy'!B$5:C$61,2,FALSE)</f>
        <v>1.01</v>
      </c>
      <c r="F13" s="3" t="s">
        <v>41</v>
      </c>
      <c r="G13" s="3" t="s">
        <v>636</v>
      </c>
    </row>
    <row r="14" spans="1:7" customFormat="1" ht="46" x14ac:dyDescent="0.35">
      <c r="A14" s="6" t="str">
        <f t="shared" si="0"/>
        <v>F-K.1.01.12</v>
      </c>
      <c r="B14" s="3" t="str">
        <f t="shared" si="1"/>
        <v>1</v>
      </c>
      <c r="C14" s="3">
        <f t="shared" si="2"/>
        <v>12</v>
      </c>
      <c r="D14" s="16" t="s">
        <v>52</v>
      </c>
      <c r="E14" s="3" t="str">
        <f>VLOOKUP(F14,'NIK - Procesy'!B$5:C$61,2,FALSE)</f>
        <v>1.01</v>
      </c>
      <c r="F14" s="3" t="s">
        <v>41</v>
      </c>
      <c r="G14" s="3" t="s">
        <v>636</v>
      </c>
    </row>
    <row r="15" spans="1:7" customFormat="1" ht="69" x14ac:dyDescent="0.35">
      <c r="A15" s="6" t="str">
        <f t="shared" si="0"/>
        <v>F-K.1.01.13</v>
      </c>
      <c r="B15" s="3" t="str">
        <f t="shared" si="1"/>
        <v>1</v>
      </c>
      <c r="C15" s="3">
        <f t="shared" si="2"/>
        <v>13</v>
      </c>
      <c r="D15" s="16" t="s">
        <v>53</v>
      </c>
      <c r="E15" s="3" t="str">
        <f>VLOOKUP(F15,'NIK - Procesy'!B$5:C$61,2,FALSE)</f>
        <v>1.01</v>
      </c>
      <c r="F15" s="3" t="s">
        <v>41</v>
      </c>
      <c r="G15" s="3" t="s">
        <v>636</v>
      </c>
    </row>
    <row r="16" spans="1:7" customFormat="1" ht="57.5" x14ac:dyDescent="0.35">
      <c r="A16" s="6" t="str">
        <f t="shared" si="0"/>
        <v>F-K.1.01.14</v>
      </c>
      <c r="B16" s="3" t="str">
        <f t="shared" si="1"/>
        <v>1</v>
      </c>
      <c r="C16" s="3">
        <f t="shared" si="2"/>
        <v>14</v>
      </c>
      <c r="D16" s="16" t="s">
        <v>54</v>
      </c>
      <c r="E16" s="3" t="str">
        <f>VLOOKUP(F16,'NIK - Procesy'!B$5:C$61,2,FALSE)</f>
        <v>1.01</v>
      </c>
      <c r="F16" s="3" t="s">
        <v>41</v>
      </c>
      <c r="G16" s="3" t="s">
        <v>636</v>
      </c>
    </row>
    <row r="17" spans="1:7" customFormat="1" ht="80.5" x14ac:dyDescent="0.35">
      <c r="A17" s="6" t="str">
        <f t="shared" si="0"/>
        <v>F-K.1.01.15</v>
      </c>
      <c r="B17" s="3" t="str">
        <f t="shared" si="1"/>
        <v>1</v>
      </c>
      <c r="C17" s="3">
        <f t="shared" si="2"/>
        <v>15</v>
      </c>
      <c r="D17" s="16" t="s">
        <v>55</v>
      </c>
      <c r="E17" s="3" t="str">
        <f>VLOOKUP(F17,'NIK - Procesy'!B$5:C$61,2,FALSE)</f>
        <v>1.01</v>
      </c>
      <c r="F17" s="3" t="s">
        <v>41</v>
      </c>
      <c r="G17" s="3" t="s">
        <v>636</v>
      </c>
    </row>
    <row r="18" spans="1:7" customFormat="1" ht="46" x14ac:dyDescent="0.35">
      <c r="A18" s="6" t="str">
        <f t="shared" si="0"/>
        <v>F-K.1.02.1</v>
      </c>
      <c r="B18" s="3" t="str">
        <f t="shared" si="1"/>
        <v>1</v>
      </c>
      <c r="C18" s="3">
        <f t="shared" si="2"/>
        <v>1</v>
      </c>
      <c r="D18" s="16" t="s">
        <v>26</v>
      </c>
      <c r="E18" s="3" t="str">
        <f>VLOOKUP(F18,'NIK - Procesy'!B$5:C$61,2,FALSE)</f>
        <v>1.02</v>
      </c>
      <c r="F18" s="3" t="s">
        <v>25</v>
      </c>
      <c r="G18" s="3" t="s">
        <v>636</v>
      </c>
    </row>
    <row r="19" spans="1:7" customFormat="1" ht="57.5" x14ac:dyDescent="0.35">
      <c r="A19" s="6" t="str">
        <f t="shared" si="0"/>
        <v>F-K.1.02.2</v>
      </c>
      <c r="B19" s="3" t="str">
        <f t="shared" si="1"/>
        <v>1</v>
      </c>
      <c r="C19" s="3">
        <f t="shared" si="2"/>
        <v>2</v>
      </c>
      <c r="D19" s="16" t="s">
        <v>27</v>
      </c>
      <c r="E19" s="3" t="str">
        <f>VLOOKUP(F19,'NIK - Procesy'!B$5:C$61,2,FALSE)</f>
        <v>1.02</v>
      </c>
      <c r="F19" s="3" t="s">
        <v>25</v>
      </c>
      <c r="G19" s="3" t="s">
        <v>636</v>
      </c>
    </row>
    <row r="20" spans="1:7" customFormat="1" ht="34.5" x14ac:dyDescent="0.35">
      <c r="A20" s="6" t="str">
        <f t="shared" si="0"/>
        <v>F-K.1.02.3</v>
      </c>
      <c r="B20" s="3" t="str">
        <f t="shared" si="1"/>
        <v>1</v>
      </c>
      <c r="C20" s="3">
        <f t="shared" si="2"/>
        <v>3</v>
      </c>
      <c r="D20" s="16" t="s">
        <v>28</v>
      </c>
      <c r="E20" s="3" t="str">
        <f>VLOOKUP(F20,'NIK - Procesy'!B$5:C$61,2,FALSE)</f>
        <v>1.02</v>
      </c>
      <c r="F20" s="3" t="s">
        <v>25</v>
      </c>
      <c r="G20" s="3" t="s">
        <v>636</v>
      </c>
    </row>
    <row r="21" spans="1:7" customFormat="1" ht="23" x14ac:dyDescent="0.35">
      <c r="A21" s="6" t="str">
        <f t="shared" si="0"/>
        <v>F-K.1.02.4</v>
      </c>
      <c r="B21" s="3" t="str">
        <f t="shared" si="1"/>
        <v>1</v>
      </c>
      <c r="C21" s="3">
        <f t="shared" si="2"/>
        <v>4</v>
      </c>
      <c r="D21" s="16" t="s">
        <v>29</v>
      </c>
      <c r="E21" s="3" t="str">
        <f>VLOOKUP(F21,'NIK - Procesy'!B$5:C$61,2,FALSE)</f>
        <v>1.02</v>
      </c>
      <c r="F21" s="3" t="s">
        <v>25</v>
      </c>
      <c r="G21" s="3" t="s">
        <v>636</v>
      </c>
    </row>
    <row r="22" spans="1:7" customFormat="1" ht="34.5" x14ac:dyDescent="0.35">
      <c r="A22" s="6" t="str">
        <f t="shared" si="0"/>
        <v>F-K.1.02.5</v>
      </c>
      <c r="B22" s="3" t="str">
        <f t="shared" si="1"/>
        <v>1</v>
      </c>
      <c r="C22" s="3">
        <f t="shared" si="2"/>
        <v>5</v>
      </c>
      <c r="D22" s="16" t="s">
        <v>30</v>
      </c>
      <c r="E22" s="3" t="str">
        <f>VLOOKUP(F22,'NIK - Procesy'!B$5:C$61,2,FALSE)</f>
        <v>1.02</v>
      </c>
      <c r="F22" s="3" t="s">
        <v>25</v>
      </c>
      <c r="G22" s="3" t="s">
        <v>636</v>
      </c>
    </row>
    <row r="23" spans="1:7" customFormat="1" ht="23" x14ac:dyDescent="0.35">
      <c r="A23" s="6" t="str">
        <f t="shared" si="0"/>
        <v>F-K.1.03.1</v>
      </c>
      <c r="B23" s="3" t="str">
        <f t="shared" si="1"/>
        <v>1</v>
      </c>
      <c r="C23" s="3">
        <f t="shared" si="2"/>
        <v>1</v>
      </c>
      <c r="D23" s="16" t="s">
        <v>5</v>
      </c>
      <c r="E23" s="3" t="str">
        <f>VLOOKUP(F23,'NIK - Procesy'!B$5:C$61,2,FALSE)</f>
        <v>1.03</v>
      </c>
      <c r="F23" s="3" t="s">
        <v>4</v>
      </c>
      <c r="G23" s="3" t="s">
        <v>636</v>
      </c>
    </row>
    <row r="24" spans="1:7" customFormat="1" ht="23" x14ac:dyDescent="0.35">
      <c r="A24" s="6" t="str">
        <f t="shared" si="0"/>
        <v>F-K.1.03.2</v>
      </c>
      <c r="B24" s="3" t="str">
        <f t="shared" si="1"/>
        <v>1</v>
      </c>
      <c r="C24" s="3">
        <f t="shared" si="2"/>
        <v>2</v>
      </c>
      <c r="D24" s="16" t="s">
        <v>7</v>
      </c>
      <c r="E24" s="3" t="str">
        <f>VLOOKUP(F24,'NIK - Procesy'!B$5:C$61,2,FALSE)</f>
        <v>1.03</v>
      </c>
      <c r="F24" s="3" t="s">
        <v>4</v>
      </c>
      <c r="G24" s="3" t="s">
        <v>636</v>
      </c>
    </row>
    <row r="25" spans="1:7" customFormat="1" ht="23" x14ac:dyDescent="0.35">
      <c r="A25" s="6" t="str">
        <f t="shared" si="0"/>
        <v>F-K.1.03.3</v>
      </c>
      <c r="B25" s="3" t="str">
        <f t="shared" si="1"/>
        <v>1</v>
      </c>
      <c r="C25" s="3">
        <f t="shared" si="2"/>
        <v>3</v>
      </c>
      <c r="D25" s="16" t="s">
        <v>20</v>
      </c>
      <c r="E25" s="3" t="str">
        <f>VLOOKUP(F25,'NIK - Procesy'!B$5:C$61,2,FALSE)</f>
        <v>1.03</v>
      </c>
      <c r="F25" s="3" t="s">
        <v>4</v>
      </c>
      <c r="G25" s="3" t="s">
        <v>636</v>
      </c>
    </row>
    <row r="26" spans="1:7" customFormat="1" x14ac:dyDescent="0.35">
      <c r="A26" s="6" t="str">
        <f t="shared" si="0"/>
        <v>F-K.1.03.4</v>
      </c>
      <c r="B26" s="3" t="str">
        <f t="shared" si="1"/>
        <v>1</v>
      </c>
      <c r="C26" s="3">
        <f t="shared" si="2"/>
        <v>4</v>
      </c>
      <c r="D26" s="16" t="s">
        <v>17</v>
      </c>
      <c r="E26" s="3" t="str">
        <f>VLOOKUP(F26,'NIK - Procesy'!B$5:C$61,2,FALSE)</f>
        <v>1.03</v>
      </c>
      <c r="F26" s="3" t="s">
        <v>4</v>
      </c>
      <c r="G26" s="3" t="s">
        <v>636</v>
      </c>
    </row>
    <row r="27" spans="1:7" customFormat="1" ht="23" x14ac:dyDescent="0.35">
      <c r="A27" s="6" t="str">
        <f t="shared" si="0"/>
        <v>F-K.1.03.5</v>
      </c>
      <c r="B27" s="3" t="str">
        <f t="shared" si="1"/>
        <v>1</v>
      </c>
      <c r="C27" s="3">
        <f t="shared" si="2"/>
        <v>5</v>
      </c>
      <c r="D27" s="16" t="s">
        <v>6</v>
      </c>
      <c r="E27" s="3" t="str">
        <f>VLOOKUP(F27,'NIK - Procesy'!B$5:C$61,2,FALSE)</f>
        <v>1.03</v>
      </c>
      <c r="F27" s="3" t="s">
        <v>4</v>
      </c>
      <c r="G27" s="3" t="s">
        <v>636</v>
      </c>
    </row>
    <row r="28" spans="1:7" customFormat="1" ht="23" x14ac:dyDescent="0.35">
      <c r="A28" s="6" t="str">
        <f t="shared" si="0"/>
        <v>F-K.1.03.6</v>
      </c>
      <c r="B28" s="3" t="str">
        <f t="shared" si="1"/>
        <v>1</v>
      </c>
      <c r="C28" s="3">
        <f t="shared" si="2"/>
        <v>6</v>
      </c>
      <c r="D28" s="16" t="s">
        <v>8</v>
      </c>
      <c r="E28" s="3" t="str">
        <f>VLOOKUP(F28,'NIK - Procesy'!B$5:C$61,2,FALSE)</f>
        <v>1.03</v>
      </c>
      <c r="F28" s="3" t="s">
        <v>4</v>
      </c>
      <c r="G28" s="3" t="s">
        <v>636</v>
      </c>
    </row>
    <row r="29" spans="1:7" customFormat="1" x14ac:dyDescent="0.35">
      <c r="A29" s="6" t="str">
        <f t="shared" si="0"/>
        <v>F-K.1.03.7</v>
      </c>
      <c r="B29" s="3" t="str">
        <f t="shared" si="1"/>
        <v>1</v>
      </c>
      <c r="C29" s="3">
        <f t="shared" si="2"/>
        <v>7</v>
      </c>
      <c r="D29" s="16" t="s">
        <v>9</v>
      </c>
      <c r="E29" s="3" t="str">
        <f>VLOOKUP(F29,'NIK - Procesy'!B$5:C$61,2,FALSE)</f>
        <v>1.03</v>
      </c>
      <c r="F29" s="3" t="s">
        <v>4</v>
      </c>
      <c r="G29" s="3" t="s">
        <v>636</v>
      </c>
    </row>
    <row r="30" spans="1:7" customFormat="1" ht="23" x14ac:dyDescent="0.35">
      <c r="A30" s="6" t="str">
        <f t="shared" si="0"/>
        <v>F-K.1.03.8</v>
      </c>
      <c r="B30" s="3" t="str">
        <f t="shared" si="1"/>
        <v>1</v>
      </c>
      <c r="C30" s="3">
        <f t="shared" si="2"/>
        <v>8</v>
      </c>
      <c r="D30" s="16" t="s">
        <v>10</v>
      </c>
      <c r="E30" s="3" t="str">
        <f>VLOOKUP(F30,'NIK - Procesy'!B$5:C$61,2,FALSE)</f>
        <v>1.03</v>
      </c>
      <c r="F30" s="3" t="s">
        <v>4</v>
      </c>
      <c r="G30" s="3" t="s">
        <v>636</v>
      </c>
    </row>
    <row r="31" spans="1:7" customFormat="1" x14ac:dyDescent="0.35">
      <c r="A31" s="6" t="str">
        <f t="shared" si="0"/>
        <v>F-K.1.03.9</v>
      </c>
      <c r="B31" s="3" t="str">
        <f t="shared" si="1"/>
        <v>1</v>
      </c>
      <c r="C31" s="3">
        <f t="shared" si="2"/>
        <v>9</v>
      </c>
      <c r="D31" s="16" t="s">
        <v>11</v>
      </c>
      <c r="E31" s="3" t="str">
        <f>VLOOKUP(F31,'NIK - Procesy'!B$5:C$61,2,FALSE)</f>
        <v>1.03</v>
      </c>
      <c r="F31" s="3" t="s">
        <v>4</v>
      </c>
      <c r="G31" s="3" t="s">
        <v>636</v>
      </c>
    </row>
    <row r="32" spans="1:7" customFormat="1" x14ac:dyDescent="0.35">
      <c r="A32" s="6" t="str">
        <f t="shared" si="0"/>
        <v>F-K.1.03.10</v>
      </c>
      <c r="B32" s="3" t="str">
        <f t="shared" si="1"/>
        <v>1</v>
      </c>
      <c r="C32" s="3">
        <f t="shared" si="2"/>
        <v>10</v>
      </c>
      <c r="D32" s="16" t="s">
        <v>21</v>
      </c>
      <c r="E32" s="3" t="str">
        <f>VLOOKUP(F32,'NIK - Procesy'!B$5:C$61,2,FALSE)</f>
        <v>1.03</v>
      </c>
      <c r="F32" s="3" t="s">
        <v>4</v>
      </c>
      <c r="G32" s="3" t="s">
        <v>636</v>
      </c>
    </row>
    <row r="33" spans="1:7" customFormat="1" ht="23" x14ac:dyDescent="0.35">
      <c r="A33" s="6" t="str">
        <f t="shared" si="0"/>
        <v>F-K.1.03.11</v>
      </c>
      <c r="B33" s="3" t="str">
        <f t="shared" si="1"/>
        <v>1</v>
      </c>
      <c r="C33" s="3">
        <f t="shared" si="2"/>
        <v>11</v>
      </c>
      <c r="D33" s="16" t="s">
        <v>22</v>
      </c>
      <c r="E33" s="3" t="str">
        <f>VLOOKUP(F33,'NIK - Procesy'!B$5:C$61,2,FALSE)</f>
        <v>1.03</v>
      </c>
      <c r="F33" s="3" t="s">
        <v>4</v>
      </c>
      <c r="G33" s="3" t="s">
        <v>636</v>
      </c>
    </row>
    <row r="34" spans="1:7" customFormat="1" x14ac:dyDescent="0.35">
      <c r="A34" s="6" t="str">
        <f t="shared" si="0"/>
        <v>F-K.1.03.12</v>
      </c>
      <c r="B34" s="3" t="str">
        <f t="shared" si="1"/>
        <v>1</v>
      </c>
      <c r="C34" s="3">
        <f t="shared" si="2"/>
        <v>12</v>
      </c>
      <c r="D34" s="16" t="s">
        <v>12</v>
      </c>
      <c r="E34" s="3" t="str">
        <f>VLOOKUP(F34,'NIK - Procesy'!B$5:C$61,2,FALSE)</f>
        <v>1.03</v>
      </c>
      <c r="F34" s="3" t="s">
        <v>4</v>
      </c>
      <c r="G34" s="3" t="s">
        <v>636</v>
      </c>
    </row>
    <row r="35" spans="1:7" customFormat="1" x14ac:dyDescent="0.35">
      <c r="A35" s="6" t="str">
        <f t="shared" si="0"/>
        <v>F-K.1.03.13</v>
      </c>
      <c r="B35" s="3" t="str">
        <f t="shared" si="1"/>
        <v>1</v>
      </c>
      <c r="C35" s="3">
        <f t="shared" si="2"/>
        <v>13</v>
      </c>
      <c r="D35" s="16" t="s">
        <v>23</v>
      </c>
      <c r="E35" s="3" t="str">
        <f>VLOOKUP(F35,'NIK - Procesy'!B$5:C$61,2,FALSE)</f>
        <v>1.03</v>
      </c>
      <c r="F35" s="3" t="s">
        <v>4</v>
      </c>
      <c r="G35" s="3" t="s">
        <v>636</v>
      </c>
    </row>
    <row r="36" spans="1:7" customFormat="1" ht="23" x14ac:dyDescent="0.35">
      <c r="A36" s="6" t="str">
        <f t="shared" si="0"/>
        <v>F-K.1.03.14</v>
      </c>
      <c r="B36" s="3" t="str">
        <f t="shared" si="1"/>
        <v>1</v>
      </c>
      <c r="C36" s="3">
        <f t="shared" si="2"/>
        <v>14</v>
      </c>
      <c r="D36" s="16" t="s">
        <v>24</v>
      </c>
      <c r="E36" s="3" t="str">
        <f>VLOOKUP(F36,'NIK - Procesy'!B$5:C$61,2,FALSE)</f>
        <v>1.03</v>
      </c>
      <c r="F36" s="3" t="s">
        <v>4</v>
      </c>
      <c r="G36" s="3" t="s">
        <v>636</v>
      </c>
    </row>
    <row r="37" spans="1:7" customFormat="1" ht="23" x14ac:dyDescent="0.35">
      <c r="A37" s="6" t="str">
        <f t="shared" si="0"/>
        <v>F-K.1.03.15</v>
      </c>
      <c r="B37" s="3" t="str">
        <f t="shared" si="1"/>
        <v>1</v>
      </c>
      <c r="C37" s="3">
        <f t="shared" si="2"/>
        <v>15</v>
      </c>
      <c r="D37" s="16" t="s">
        <v>13</v>
      </c>
      <c r="E37" s="3" t="str">
        <f>VLOOKUP(F37,'NIK - Procesy'!B$5:C$61,2,FALSE)</f>
        <v>1.03</v>
      </c>
      <c r="F37" s="3" t="s">
        <v>4</v>
      </c>
      <c r="G37" s="3" t="s">
        <v>636</v>
      </c>
    </row>
    <row r="38" spans="1:7" customFormat="1" ht="23" x14ac:dyDescent="0.35">
      <c r="A38" s="6" t="str">
        <f t="shared" si="0"/>
        <v>F-K.1.03.16</v>
      </c>
      <c r="B38" s="3" t="str">
        <f t="shared" si="1"/>
        <v>1</v>
      </c>
      <c r="C38" s="3">
        <f t="shared" si="2"/>
        <v>16</v>
      </c>
      <c r="D38" s="16" t="s">
        <v>14</v>
      </c>
      <c r="E38" s="3" t="str">
        <f>VLOOKUP(F38,'NIK - Procesy'!B$5:C$61,2,FALSE)</f>
        <v>1.03</v>
      </c>
      <c r="F38" s="3" t="s">
        <v>4</v>
      </c>
      <c r="G38" s="3" t="s">
        <v>636</v>
      </c>
    </row>
    <row r="39" spans="1:7" customFormat="1" ht="23" x14ac:dyDescent="0.35">
      <c r="A39" s="6" t="str">
        <f t="shared" si="0"/>
        <v>F-K.1.03.17</v>
      </c>
      <c r="B39" s="3" t="str">
        <f t="shared" si="1"/>
        <v>1</v>
      </c>
      <c r="C39" s="3">
        <f t="shared" si="2"/>
        <v>17</v>
      </c>
      <c r="D39" s="16" t="s">
        <v>3</v>
      </c>
      <c r="E39" s="3" t="str">
        <f>VLOOKUP(F39,'NIK - Procesy'!B$5:C$61,2,FALSE)</f>
        <v>1.03</v>
      </c>
      <c r="F39" s="3" t="s">
        <v>4</v>
      </c>
      <c r="G39" s="3" t="s">
        <v>636</v>
      </c>
    </row>
    <row r="40" spans="1:7" customFormat="1" x14ac:dyDescent="0.35">
      <c r="A40" s="6" t="str">
        <f t="shared" si="0"/>
        <v>F-K.1.03.18</v>
      </c>
      <c r="B40" s="3" t="str">
        <f t="shared" si="1"/>
        <v>1</v>
      </c>
      <c r="C40" s="3">
        <f t="shared" si="2"/>
        <v>18</v>
      </c>
      <c r="D40" s="16" t="s">
        <v>15</v>
      </c>
      <c r="E40" s="3" t="str">
        <f>VLOOKUP(F40,'NIK - Procesy'!B$5:C$61,2,FALSE)</f>
        <v>1.03</v>
      </c>
      <c r="F40" s="3" t="s">
        <v>4</v>
      </c>
      <c r="G40" s="3" t="s">
        <v>636</v>
      </c>
    </row>
    <row r="41" spans="1:7" customFormat="1" ht="23" x14ac:dyDescent="0.35">
      <c r="A41" s="6" t="str">
        <f t="shared" si="0"/>
        <v>F-K.1.03.19</v>
      </c>
      <c r="B41" s="3" t="str">
        <f t="shared" si="1"/>
        <v>1</v>
      </c>
      <c r="C41" s="3">
        <f t="shared" si="2"/>
        <v>19</v>
      </c>
      <c r="D41" s="16" t="s">
        <v>16</v>
      </c>
      <c r="E41" s="3" t="str">
        <f>VLOOKUP(F41,'NIK - Procesy'!B$5:C$61,2,FALSE)</f>
        <v>1.03</v>
      </c>
      <c r="F41" s="3" t="s">
        <v>4</v>
      </c>
      <c r="G41" s="3" t="s">
        <v>636</v>
      </c>
    </row>
    <row r="42" spans="1:7" customFormat="1" x14ac:dyDescent="0.35">
      <c r="A42" s="6" t="str">
        <f t="shared" si="0"/>
        <v>F-K.1.03.20</v>
      </c>
      <c r="B42" s="3" t="str">
        <f t="shared" si="1"/>
        <v>1</v>
      </c>
      <c r="C42" s="3">
        <f t="shared" si="2"/>
        <v>20</v>
      </c>
      <c r="D42" s="16" t="s">
        <v>18</v>
      </c>
      <c r="E42" s="3" t="str">
        <f>VLOOKUP(F42,'NIK - Procesy'!B$5:C$61,2,FALSE)</f>
        <v>1.03</v>
      </c>
      <c r="F42" s="3" t="s">
        <v>4</v>
      </c>
      <c r="G42" s="3" t="s">
        <v>636</v>
      </c>
    </row>
    <row r="43" spans="1:7" customFormat="1" ht="23" x14ac:dyDescent="0.35">
      <c r="A43" s="6" t="str">
        <f t="shared" si="0"/>
        <v>F-K.1.03.21</v>
      </c>
      <c r="B43" s="3" t="str">
        <f t="shared" si="1"/>
        <v>1</v>
      </c>
      <c r="C43" s="3">
        <f t="shared" si="2"/>
        <v>21</v>
      </c>
      <c r="D43" s="16" t="s">
        <v>19</v>
      </c>
      <c r="E43" s="3" t="str">
        <f>VLOOKUP(F43,'NIK - Procesy'!B$5:C$61,2,FALSE)</f>
        <v>1.03</v>
      </c>
      <c r="F43" s="3" t="s">
        <v>4</v>
      </c>
      <c r="G43" s="3" t="s">
        <v>636</v>
      </c>
    </row>
    <row r="44" spans="1:7" customFormat="1" ht="23" x14ac:dyDescent="0.35">
      <c r="A44" s="6" t="str">
        <f t="shared" si="0"/>
        <v>F-K.1.04.1</v>
      </c>
      <c r="B44" s="3" t="str">
        <f t="shared" si="1"/>
        <v>1</v>
      </c>
      <c r="C44" s="3">
        <f t="shared" si="2"/>
        <v>1</v>
      </c>
      <c r="D44" s="16" t="s">
        <v>897</v>
      </c>
      <c r="E44" s="3" t="str">
        <f>VLOOKUP(F44,'NIK - Procesy'!B$5:C$61,2,FALSE)</f>
        <v>1.04</v>
      </c>
      <c r="F44" s="3" t="s">
        <v>213</v>
      </c>
      <c r="G44" s="3" t="s">
        <v>636</v>
      </c>
    </row>
    <row r="45" spans="1:7" customFormat="1" ht="46" x14ac:dyDescent="0.35">
      <c r="A45" s="6" t="str">
        <f t="shared" si="0"/>
        <v>F-K.1.04.2</v>
      </c>
      <c r="B45" s="3" t="str">
        <f t="shared" si="1"/>
        <v>1</v>
      </c>
      <c r="C45" s="3">
        <f t="shared" si="2"/>
        <v>2</v>
      </c>
      <c r="D45" s="16" t="s">
        <v>214</v>
      </c>
      <c r="E45" s="3" t="str">
        <f>VLOOKUP(F45,'NIK - Procesy'!B$5:C$61,2,FALSE)</f>
        <v>1.04</v>
      </c>
      <c r="F45" s="3" t="s">
        <v>213</v>
      </c>
      <c r="G45" s="3" t="s">
        <v>636</v>
      </c>
    </row>
    <row r="46" spans="1:7" customFormat="1" ht="23" x14ac:dyDescent="0.35">
      <c r="A46" s="6" t="str">
        <f t="shared" si="0"/>
        <v>F-K.1.04.3</v>
      </c>
      <c r="B46" s="3" t="str">
        <f t="shared" si="1"/>
        <v>1</v>
      </c>
      <c r="C46" s="3">
        <f t="shared" si="2"/>
        <v>3</v>
      </c>
      <c r="D46" s="16" t="s">
        <v>215</v>
      </c>
      <c r="E46" s="3" t="str">
        <f>VLOOKUP(F46,'NIK - Procesy'!B$5:C$61,2,FALSE)</f>
        <v>1.04</v>
      </c>
      <c r="F46" s="3" t="s">
        <v>213</v>
      </c>
      <c r="G46" s="3" t="s">
        <v>636</v>
      </c>
    </row>
    <row r="47" spans="1:7" customFormat="1" ht="57.5" x14ac:dyDescent="0.35">
      <c r="A47" s="6" t="str">
        <f t="shared" si="0"/>
        <v>F-K.1.04.4</v>
      </c>
      <c r="B47" s="3" t="str">
        <f t="shared" si="1"/>
        <v>1</v>
      </c>
      <c r="C47" s="3">
        <f t="shared" si="2"/>
        <v>4</v>
      </c>
      <c r="D47" s="16" t="s">
        <v>216</v>
      </c>
      <c r="E47" s="3" t="str">
        <f>VLOOKUP(F47,'NIK - Procesy'!B$5:C$61,2,FALSE)</f>
        <v>1.04</v>
      </c>
      <c r="F47" s="3" t="s">
        <v>213</v>
      </c>
      <c r="G47" s="3" t="s">
        <v>636</v>
      </c>
    </row>
    <row r="48" spans="1:7" customFormat="1" ht="23" x14ac:dyDescent="0.35">
      <c r="A48" s="6" t="str">
        <f t="shared" si="0"/>
        <v>F-K.1.04.5</v>
      </c>
      <c r="B48" s="3" t="str">
        <f t="shared" si="1"/>
        <v>1</v>
      </c>
      <c r="C48" s="3">
        <f t="shared" si="2"/>
        <v>5</v>
      </c>
      <c r="D48" s="16" t="s">
        <v>217</v>
      </c>
      <c r="E48" s="3" t="str">
        <f>VLOOKUP(F48,'NIK - Procesy'!B$5:C$61,2,FALSE)</f>
        <v>1.04</v>
      </c>
      <c r="F48" s="3" t="s">
        <v>213</v>
      </c>
      <c r="G48" s="3" t="s">
        <v>636</v>
      </c>
    </row>
    <row r="49" spans="1:7" customFormat="1" ht="46" x14ac:dyDescent="0.35">
      <c r="A49" s="6" t="str">
        <f t="shared" si="0"/>
        <v>F-K.1.04.6</v>
      </c>
      <c r="B49" s="3" t="str">
        <f t="shared" si="1"/>
        <v>1</v>
      </c>
      <c r="C49" s="3">
        <f t="shared" si="2"/>
        <v>6</v>
      </c>
      <c r="D49" s="16" t="s">
        <v>218</v>
      </c>
      <c r="E49" s="3" t="str">
        <f>VLOOKUP(F49,'NIK - Procesy'!B$5:C$61,2,FALSE)</f>
        <v>1.04</v>
      </c>
      <c r="F49" s="3" t="s">
        <v>213</v>
      </c>
      <c r="G49" s="3" t="s">
        <v>636</v>
      </c>
    </row>
    <row r="50" spans="1:7" customFormat="1" ht="310.5" x14ac:dyDescent="0.35">
      <c r="A50" s="6" t="str">
        <f t="shared" si="0"/>
        <v>F-K.1.04.7</v>
      </c>
      <c r="B50" s="3" t="str">
        <f t="shared" si="1"/>
        <v>1</v>
      </c>
      <c r="C50" s="3">
        <f t="shared" si="2"/>
        <v>7</v>
      </c>
      <c r="D50" s="16" t="s">
        <v>963</v>
      </c>
      <c r="E50" s="3" t="str">
        <f>VLOOKUP(F50,'NIK - Procesy'!B$5:C$61,2,FALSE)</f>
        <v>1.04</v>
      </c>
      <c r="F50" s="3" t="s">
        <v>213</v>
      </c>
      <c r="G50" s="3" t="s">
        <v>636</v>
      </c>
    </row>
    <row r="51" spans="1:7" customFormat="1" ht="402.5" x14ac:dyDescent="0.35">
      <c r="A51" s="6" t="str">
        <f t="shared" si="0"/>
        <v>F-K.1.04.8</v>
      </c>
      <c r="B51" s="3" t="str">
        <f t="shared" si="1"/>
        <v>1</v>
      </c>
      <c r="C51" s="3">
        <f t="shared" si="2"/>
        <v>8</v>
      </c>
      <c r="D51" s="16" t="s">
        <v>219</v>
      </c>
      <c r="E51" s="3" t="str">
        <f>VLOOKUP(F51,'NIK - Procesy'!B$5:C$61,2,FALSE)</f>
        <v>1.04</v>
      </c>
      <c r="F51" s="3" t="s">
        <v>213</v>
      </c>
      <c r="G51" s="3" t="s">
        <v>636</v>
      </c>
    </row>
    <row r="52" spans="1:7" customFormat="1" ht="23" x14ac:dyDescent="0.35">
      <c r="A52" s="6" t="str">
        <f t="shared" si="0"/>
        <v>F-K.1.04.9</v>
      </c>
      <c r="B52" s="3" t="str">
        <f t="shared" si="1"/>
        <v>1</v>
      </c>
      <c r="C52" s="3">
        <f t="shared" si="2"/>
        <v>9</v>
      </c>
      <c r="D52" s="16" t="s">
        <v>220</v>
      </c>
      <c r="E52" s="3" t="str">
        <f>VLOOKUP(F52,'NIK - Procesy'!B$5:C$61,2,FALSE)</f>
        <v>1.04</v>
      </c>
      <c r="F52" s="3" t="s">
        <v>213</v>
      </c>
      <c r="G52" s="3" t="s">
        <v>636</v>
      </c>
    </row>
    <row r="53" spans="1:7" customFormat="1" ht="23" x14ac:dyDescent="0.35">
      <c r="A53" s="6" t="str">
        <f t="shared" si="0"/>
        <v>F-K.1.04.10</v>
      </c>
      <c r="B53" s="3" t="str">
        <f t="shared" si="1"/>
        <v>1</v>
      </c>
      <c r="C53" s="3">
        <f t="shared" si="2"/>
        <v>10</v>
      </c>
      <c r="D53" s="16" t="s">
        <v>221</v>
      </c>
      <c r="E53" s="3" t="str">
        <f>VLOOKUP(F53,'NIK - Procesy'!B$5:C$61,2,FALSE)</f>
        <v>1.04</v>
      </c>
      <c r="F53" s="3" t="s">
        <v>213</v>
      </c>
      <c r="G53" s="3" t="s">
        <v>636</v>
      </c>
    </row>
    <row r="54" spans="1:7" customFormat="1" ht="57.5" x14ac:dyDescent="0.35">
      <c r="A54" s="6" t="str">
        <f t="shared" si="0"/>
        <v>F-K.1.04.11</v>
      </c>
      <c r="B54" s="3" t="str">
        <f t="shared" si="1"/>
        <v>1</v>
      </c>
      <c r="C54" s="3">
        <f t="shared" si="2"/>
        <v>11</v>
      </c>
      <c r="D54" s="16" t="s">
        <v>222</v>
      </c>
      <c r="E54" s="3" t="str">
        <f>VLOOKUP(F54,'NIK - Procesy'!B$5:C$61,2,FALSE)</f>
        <v>1.04</v>
      </c>
      <c r="F54" s="3" t="s">
        <v>213</v>
      </c>
      <c r="G54" s="3" t="s">
        <v>636</v>
      </c>
    </row>
    <row r="55" spans="1:7" customFormat="1" ht="46" x14ac:dyDescent="0.35">
      <c r="A55" s="6" t="str">
        <f t="shared" si="0"/>
        <v>F-K.1.04.12</v>
      </c>
      <c r="B55" s="3" t="str">
        <f t="shared" si="1"/>
        <v>1</v>
      </c>
      <c r="C55" s="3">
        <f t="shared" si="2"/>
        <v>12</v>
      </c>
      <c r="D55" s="16" t="s">
        <v>223</v>
      </c>
      <c r="E55" s="3" t="str">
        <f>VLOOKUP(F55,'NIK - Procesy'!B$5:C$61,2,FALSE)</f>
        <v>1.04</v>
      </c>
      <c r="F55" s="3" t="s">
        <v>213</v>
      </c>
      <c r="G55" s="3" t="s">
        <v>636</v>
      </c>
    </row>
    <row r="56" spans="1:7" customFormat="1" ht="46" x14ac:dyDescent="0.35">
      <c r="A56" s="6" t="str">
        <f t="shared" si="0"/>
        <v>F-K.1.04.13</v>
      </c>
      <c r="B56" s="3" t="str">
        <f t="shared" si="1"/>
        <v>1</v>
      </c>
      <c r="C56" s="3">
        <f t="shared" si="2"/>
        <v>13</v>
      </c>
      <c r="D56" s="16" t="s">
        <v>224</v>
      </c>
      <c r="E56" s="3" t="str">
        <f>VLOOKUP(F56,'NIK - Procesy'!B$5:C$61,2,FALSE)</f>
        <v>1.04</v>
      </c>
      <c r="F56" s="3" t="s">
        <v>213</v>
      </c>
      <c r="G56" s="3" t="s">
        <v>636</v>
      </c>
    </row>
    <row r="57" spans="1:7" customFormat="1" ht="23" x14ac:dyDescent="0.35">
      <c r="A57" s="6" t="str">
        <f t="shared" si="0"/>
        <v>F-K.1.04.14</v>
      </c>
      <c r="B57" s="3" t="str">
        <f t="shared" si="1"/>
        <v>1</v>
      </c>
      <c r="C57" s="3">
        <f t="shared" si="2"/>
        <v>14</v>
      </c>
      <c r="D57" s="16" t="s">
        <v>225</v>
      </c>
      <c r="E57" s="3" t="str">
        <f>VLOOKUP(F57,'NIK - Procesy'!B$5:C$61,2,FALSE)</f>
        <v>1.04</v>
      </c>
      <c r="F57" s="3" t="s">
        <v>213</v>
      </c>
      <c r="G57" s="3" t="s">
        <v>636</v>
      </c>
    </row>
    <row r="58" spans="1:7" customFormat="1" ht="23" x14ac:dyDescent="0.35">
      <c r="A58" s="6" t="str">
        <f t="shared" si="0"/>
        <v>F-K.1.04.15</v>
      </c>
      <c r="B58" s="3" t="str">
        <f t="shared" si="1"/>
        <v>1</v>
      </c>
      <c r="C58" s="3">
        <f t="shared" si="2"/>
        <v>15</v>
      </c>
      <c r="D58" s="16" t="s">
        <v>226</v>
      </c>
      <c r="E58" s="3" t="str">
        <f>VLOOKUP(F58,'NIK - Procesy'!B$5:C$61,2,FALSE)</f>
        <v>1.04</v>
      </c>
      <c r="F58" s="3" t="s">
        <v>213</v>
      </c>
      <c r="G58" s="3" t="s">
        <v>636</v>
      </c>
    </row>
    <row r="59" spans="1:7" customFormat="1" ht="23" x14ac:dyDescent="0.35">
      <c r="A59" s="6" t="str">
        <f t="shared" si="0"/>
        <v>F-K.1.04.16</v>
      </c>
      <c r="B59" s="3" t="str">
        <f t="shared" si="1"/>
        <v>1</v>
      </c>
      <c r="C59" s="3">
        <f t="shared" si="2"/>
        <v>16</v>
      </c>
      <c r="D59" s="16" t="s">
        <v>227</v>
      </c>
      <c r="E59" s="3" t="str">
        <f>VLOOKUP(F59,'NIK - Procesy'!B$5:C$61,2,FALSE)</f>
        <v>1.04</v>
      </c>
      <c r="F59" s="3" t="s">
        <v>213</v>
      </c>
      <c r="G59" s="3" t="s">
        <v>636</v>
      </c>
    </row>
    <row r="60" spans="1:7" customFormat="1" ht="23" x14ac:dyDescent="0.35">
      <c r="A60" s="6" t="str">
        <f t="shared" si="0"/>
        <v>F-K.1.04.17</v>
      </c>
      <c r="B60" s="3" t="str">
        <f t="shared" si="1"/>
        <v>1</v>
      </c>
      <c r="C60" s="3">
        <f t="shared" si="2"/>
        <v>17</v>
      </c>
      <c r="D60" s="16" t="s">
        <v>228</v>
      </c>
      <c r="E60" s="3" t="str">
        <f>VLOOKUP(F60,'NIK - Procesy'!B$5:C$61,2,FALSE)</f>
        <v>1.04</v>
      </c>
      <c r="F60" s="3" t="s">
        <v>213</v>
      </c>
      <c r="G60" s="3" t="s">
        <v>636</v>
      </c>
    </row>
    <row r="61" spans="1:7" customFormat="1" ht="34.5" x14ac:dyDescent="0.35">
      <c r="A61" s="6" t="str">
        <f t="shared" si="0"/>
        <v>F-K.1.04.18</v>
      </c>
      <c r="B61" s="3" t="str">
        <f t="shared" si="1"/>
        <v>1</v>
      </c>
      <c r="C61" s="3">
        <f t="shared" si="2"/>
        <v>18</v>
      </c>
      <c r="D61" s="16" t="s">
        <v>229</v>
      </c>
      <c r="E61" s="3" t="str">
        <f>VLOOKUP(F61,'NIK - Procesy'!B$5:C$61,2,FALSE)</f>
        <v>1.04</v>
      </c>
      <c r="F61" s="3" t="s">
        <v>213</v>
      </c>
      <c r="G61" s="3" t="s">
        <v>636</v>
      </c>
    </row>
    <row r="62" spans="1:7" customFormat="1" ht="23" x14ac:dyDescent="0.35">
      <c r="A62" s="6" t="str">
        <f t="shared" si="0"/>
        <v>F-K.1.04.19</v>
      </c>
      <c r="B62" s="3" t="str">
        <f t="shared" si="1"/>
        <v>1</v>
      </c>
      <c r="C62" s="3">
        <f t="shared" si="2"/>
        <v>19</v>
      </c>
      <c r="D62" s="16" t="s">
        <v>897</v>
      </c>
      <c r="E62" s="3" t="str">
        <f>VLOOKUP(F62,'NIK - Procesy'!B$5:C$61,2,FALSE)</f>
        <v>1.04</v>
      </c>
      <c r="F62" s="3" t="s">
        <v>213</v>
      </c>
      <c r="G62" s="3" t="s">
        <v>636</v>
      </c>
    </row>
    <row r="63" spans="1:7" customFormat="1" ht="46" x14ac:dyDescent="0.35">
      <c r="A63" s="6" t="str">
        <f t="shared" si="0"/>
        <v>F-K.1.05.1</v>
      </c>
      <c r="B63" s="3" t="str">
        <f t="shared" si="1"/>
        <v>1</v>
      </c>
      <c r="C63" s="3">
        <f t="shared" si="2"/>
        <v>1</v>
      </c>
      <c r="D63" s="16" t="s">
        <v>231</v>
      </c>
      <c r="E63" s="3" t="str">
        <f>VLOOKUP(F63,'NIK - Procesy'!B$5:C$61,2,FALSE)</f>
        <v>1.05</v>
      </c>
      <c r="F63" s="3" t="s">
        <v>230</v>
      </c>
      <c r="G63" s="3" t="s">
        <v>636</v>
      </c>
    </row>
    <row r="64" spans="1:7" customFormat="1" ht="23" x14ac:dyDescent="0.35">
      <c r="A64" s="6" t="str">
        <f t="shared" si="0"/>
        <v>F-K.1.05.2</v>
      </c>
      <c r="B64" s="3" t="str">
        <f t="shared" si="1"/>
        <v>1</v>
      </c>
      <c r="C64" s="3">
        <f t="shared" si="2"/>
        <v>2</v>
      </c>
      <c r="D64" s="16" t="s">
        <v>215</v>
      </c>
      <c r="E64" s="3" t="str">
        <f>VLOOKUP(F64,'NIK - Procesy'!B$5:C$61,2,FALSE)</f>
        <v>1.05</v>
      </c>
      <c r="F64" s="3" t="s">
        <v>230</v>
      </c>
      <c r="G64" s="3" t="s">
        <v>636</v>
      </c>
    </row>
    <row r="65" spans="1:7" customFormat="1" ht="57.5" x14ac:dyDescent="0.35">
      <c r="A65" s="6" t="str">
        <f t="shared" si="0"/>
        <v>F-K.1.05.3</v>
      </c>
      <c r="B65" s="3" t="str">
        <f t="shared" si="1"/>
        <v>1</v>
      </c>
      <c r="C65" s="3">
        <f t="shared" si="2"/>
        <v>3</v>
      </c>
      <c r="D65" s="16" t="s">
        <v>216</v>
      </c>
      <c r="E65" s="3" t="str">
        <f>VLOOKUP(F65,'NIK - Procesy'!B$5:C$61,2,FALSE)</f>
        <v>1.05</v>
      </c>
      <c r="F65" s="3" t="s">
        <v>230</v>
      </c>
      <c r="G65" s="3" t="s">
        <v>636</v>
      </c>
    </row>
    <row r="66" spans="1:7" customFormat="1" ht="57.5" x14ac:dyDescent="0.35">
      <c r="A66" s="6" t="str">
        <f t="shared" si="0"/>
        <v>F-K.1.05.4</v>
      </c>
      <c r="B66" s="3" t="str">
        <f t="shared" si="1"/>
        <v>1</v>
      </c>
      <c r="C66" s="3">
        <f t="shared" si="2"/>
        <v>4</v>
      </c>
      <c r="D66" s="16" t="s">
        <v>232</v>
      </c>
      <c r="E66" s="3" t="str">
        <f>VLOOKUP(F66,'NIK - Procesy'!B$5:C$61,2,FALSE)</f>
        <v>1.05</v>
      </c>
      <c r="F66" s="3" t="s">
        <v>230</v>
      </c>
      <c r="G66" s="3" t="s">
        <v>636</v>
      </c>
    </row>
    <row r="67" spans="1:7" customFormat="1" ht="46" x14ac:dyDescent="0.35">
      <c r="A67" s="6" t="str">
        <f t="shared" si="0"/>
        <v>F-K.1.05.5</v>
      </c>
      <c r="B67" s="3" t="str">
        <f t="shared" si="1"/>
        <v>1</v>
      </c>
      <c r="C67" s="3">
        <f t="shared" si="2"/>
        <v>5</v>
      </c>
      <c r="D67" s="16" t="s">
        <v>218</v>
      </c>
      <c r="E67" s="3" t="str">
        <f>VLOOKUP(F67,'NIK - Procesy'!B$5:C$61,2,FALSE)</f>
        <v>1.05</v>
      </c>
      <c r="F67" s="3" t="s">
        <v>230</v>
      </c>
      <c r="G67" s="3" t="s">
        <v>636</v>
      </c>
    </row>
    <row r="68" spans="1:7" customFormat="1" ht="299" x14ac:dyDescent="0.35">
      <c r="A68" s="6" t="str">
        <f t="shared" ref="A68:A131" si="3">G68&amp;"."&amp;E68&amp;"."&amp;C68</f>
        <v>F-K.1.05.6</v>
      </c>
      <c r="B68" s="3" t="str">
        <f t="shared" ref="B68:B131" si="4">LEFT(E68,1)</f>
        <v>1</v>
      </c>
      <c r="C68" s="3">
        <f t="shared" ref="C68:C131" si="5">IF(E68&gt;E67,1,C67+1)</f>
        <v>6</v>
      </c>
      <c r="D68" s="16" t="s">
        <v>233</v>
      </c>
      <c r="E68" s="3" t="str">
        <f>VLOOKUP(F68,'NIK - Procesy'!B$5:C$61,2,FALSE)</f>
        <v>1.05</v>
      </c>
      <c r="F68" s="3" t="s">
        <v>230</v>
      </c>
      <c r="G68" s="3" t="s">
        <v>636</v>
      </c>
    </row>
    <row r="69" spans="1:7" customFormat="1" ht="409.5" x14ac:dyDescent="0.35">
      <c r="A69" s="6" t="str">
        <f t="shared" si="3"/>
        <v>F-K.1.05.7</v>
      </c>
      <c r="B69" s="3" t="str">
        <f t="shared" si="4"/>
        <v>1</v>
      </c>
      <c r="C69" s="3">
        <f t="shared" si="5"/>
        <v>7</v>
      </c>
      <c r="D69" s="16" t="s">
        <v>234</v>
      </c>
      <c r="E69" s="3" t="str">
        <f>VLOOKUP(F69,'NIK - Procesy'!B$5:C$61,2,FALSE)</f>
        <v>1.05</v>
      </c>
      <c r="F69" s="3" t="s">
        <v>230</v>
      </c>
      <c r="G69" s="3" t="s">
        <v>636</v>
      </c>
    </row>
    <row r="70" spans="1:7" customFormat="1" ht="23" x14ac:dyDescent="0.35">
      <c r="A70" s="6" t="str">
        <f t="shared" si="3"/>
        <v>F-K.1.05.8</v>
      </c>
      <c r="B70" s="3" t="str">
        <f t="shared" si="4"/>
        <v>1</v>
      </c>
      <c r="C70" s="3">
        <f t="shared" si="5"/>
        <v>8</v>
      </c>
      <c r="D70" s="16" t="s">
        <v>221</v>
      </c>
      <c r="E70" s="3" t="str">
        <f>VLOOKUP(F70,'NIK - Procesy'!B$5:C$61,2,FALSE)</f>
        <v>1.05</v>
      </c>
      <c r="F70" s="3" t="s">
        <v>230</v>
      </c>
      <c r="G70" s="3" t="s">
        <v>636</v>
      </c>
    </row>
    <row r="71" spans="1:7" customFormat="1" ht="57.5" x14ac:dyDescent="0.35">
      <c r="A71" s="6" t="str">
        <f t="shared" si="3"/>
        <v>F-K.1.05.9</v>
      </c>
      <c r="B71" s="3" t="str">
        <f t="shared" si="4"/>
        <v>1</v>
      </c>
      <c r="C71" s="3">
        <f t="shared" si="5"/>
        <v>9</v>
      </c>
      <c r="D71" s="16" t="s">
        <v>235</v>
      </c>
      <c r="E71" s="3" t="str">
        <f>VLOOKUP(F71,'NIK - Procesy'!B$5:C$61,2,FALSE)</f>
        <v>1.05</v>
      </c>
      <c r="F71" s="3" t="s">
        <v>230</v>
      </c>
      <c r="G71" s="3" t="s">
        <v>636</v>
      </c>
    </row>
    <row r="72" spans="1:7" customFormat="1" ht="46" x14ac:dyDescent="0.35">
      <c r="A72" s="6" t="str">
        <f t="shared" si="3"/>
        <v>F-K.1.05.10</v>
      </c>
      <c r="B72" s="3" t="str">
        <f t="shared" si="4"/>
        <v>1</v>
      </c>
      <c r="C72" s="3">
        <f t="shared" si="5"/>
        <v>10</v>
      </c>
      <c r="D72" s="16" t="s">
        <v>223</v>
      </c>
      <c r="E72" s="3" t="str">
        <f>VLOOKUP(F72,'NIK - Procesy'!B$5:C$61,2,FALSE)</f>
        <v>1.05</v>
      </c>
      <c r="F72" s="3" t="s">
        <v>230</v>
      </c>
      <c r="G72" s="3" t="s">
        <v>636</v>
      </c>
    </row>
    <row r="73" spans="1:7" customFormat="1" ht="46" x14ac:dyDescent="0.35">
      <c r="A73" s="6" t="str">
        <f t="shared" si="3"/>
        <v>F-K.1.05.11</v>
      </c>
      <c r="B73" s="3" t="str">
        <f t="shared" si="4"/>
        <v>1</v>
      </c>
      <c r="C73" s="3">
        <f t="shared" si="5"/>
        <v>11</v>
      </c>
      <c r="D73" s="16" t="s">
        <v>224</v>
      </c>
      <c r="E73" s="3" t="str">
        <f>VLOOKUP(F73,'NIK - Procesy'!B$5:C$61,2,FALSE)</f>
        <v>1.05</v>
      </c>
      <c r="F73" s="3" t="s">
        <v>230</v>
      </c>
      <c r="G73" s="3" t="s">
        <v>636</v>
      </c>
    </row>
    <row r="74" spans="1:7" customFormat="1" ht="23" x14ac:dyDescent="0.35">
      <c r="A74" s="6" t="str">
        <f t="shared" si="3"/>
        <v>F-K.1.05.12</v>
      </c>
      <c r="B74" s="3" t="str">
        <f t="shared" si="4"/>
        <v>1</v>
      </c>
      <c r="C74" s="3">
        <f t="shared" si="5"/>
        <v>12</v>
      </c>
      <c r="D74" s="16" t="s">
        <v>225</v>
      </c>
      <c r="E74" s="3" t="str">
        <f>VLOOKUP(F74,'NIK - Procesy'!B$5:C$61,2,FALSE)</f>
        <v>1.05</v>
      </c>
      <c r="F74" s="3" t="s">
        <v>230</v>
      </c>
      <c r="G74" s="3" t="s">
        <v>636</v>
      </c>
    </row>
    <row r="75" spans="1:7" customFormat="1" ht="23" x14ac:dyDescent="0.35">
      <c r="A75" s="6" t="str">
        <f t="shared" si="3"/>
        <v>F-K.1.05.13</v>
      </c>
      <c r="B75" s="3" t="str">
        <f t="shared" si="4"/>
        <v>1</v>
      </c>
      <c r="C75" s="3">
        <f t="shared" si="5"/>
        <v>13</v>
      </c>
      <c r="D75" s="16" t="s">
        <v>226</v>
      </c>
      <c r="E75" s="3" t="str">
        <f>VLOOKUP(F75,'NIK - Procesy'!B$5:C$61,2,FALSE)</f>
        <v>1.05</v>
      </c>
      <c r="F75" s="3" t="s">
        <v>230</v>
      </c>
      <c r="G75" s="3" t="s">
        <v>636</v>
      </c>
    </row>
    <row r="76" spans="1:7" customFormat="1" ht="23" x14ac:dyDescent="0.35">
      <c r="A76" s="6" t="str">
        <f t="shared" si="3"/>
        <v>F-K.1.05.14</v>
      </c>
      <c r="B76" s="3" t="str">
        <f t="shared" si="4"/>
        <v>1</v>
      </c>
      <c r="C76" s="3">
        <f t="shared" si="5"/>
        <v>14</v>
      </c>
      <c r="D76" s="16" t="s">
        <v>227</v>
      </c>
      <c r="E76" s="3" t="str">
        <f>VLOOKUP(F76,'NIK - Procesy'!B$5:C$61,2,FALSE)</f>
        <v>1.05</v>
      </c>
      <c r="F76" s="3" t="s">
        <v>230</v>
      </c>
      <c r="G76" s="3" t="s">
        <v>636</v>
      </c>
    </row>
    <row r="77" spans="1:7" customFormat="1" ht="23" x14ac:dyDescent="0.35">
      <c r="A77" s="6" t="str">
        <f t="shared" si="3"/>
        <v>F-K.1.05.15</v>
      </c>
      <c r="B77" s="3" t="str">
        <f t="shared" si="4"/>
        <v>1</v>
      </c>
      <c r="C77" s="3">
        <f t="shared" si="5"/>
        <v>15</v>
      </c>
      <c r="D77" s="16" t="s">
        <v>228</v>
      </c>
      <c r="E77" s="3" t="str">
        <f>VLOOKUP(F77,'NIK - Procesy'!B$5:C$61,2,FALSE)</f>
        <v>1.05</v>
      </c>
      <c r="F77" s="3" t="s">
        <v>230</v>
      </c>
      <c r="G77" s="3" t="s">
        <v>636</v>
      </c>
    </row>
    <row r="78" spans="1:7" customFormat="1" ht="23" x14ac:dyDescent="0.35">
      <c r="A78" s="6" t="str">
        <f t="shared" si="3"/>
        <v>F-K.1.05.16</v>
      </c>
      <c r="B78" s="3" t="str">
        <f t="shared" si="4"/>
        <v>1</v>
      </c>
      <c r="C78" s="3">
        <f t="shared" si="5"/>
        <v>16</v>
      </c>
      <c r="D78" s="16" t="s">
        <v>236</v>
      </c>
      <c r="E78" s="3" t="str">
        <f>VLOOKUP(F78,'NIK - Procesy'!B$5:C$61,2,FALSE)</f>
        <v>1.05</v>
      </c>
      <c r="F78" s="3" t="s">
        <v>230</v>
      </c>
      <c r="G78" s="3" t="s">
        <v>636</v>
      </c>
    </row>
    <row r="79" spans="1:7" customFormat="1" ht="34.5" x14ac:dyDescent="0.35">
      <c r="A79" s="6" t="str">
        <f t="shared" si="3"/>
        <v>F-K.1.05.17</v>
      </c>
      <c r="B79" s="3" t="str">
        <f t="shared" si="4"/>
        <v>1</v>
      </c>
      <c r="C79" s="3">
        <f t="shared" si="5"/>
        <v>17</v>
      </c>
      <c r="D79" s="16" t="s">
        <v>237</v>
      </c>
      <c r="E79" s="3" t="str">
        <f>VLOOKUP(F79,'NIK - Procesy'!B$5:C$61,2,FALSE)</f>
        <v>1.05</v>
      </c>
      <c r="F79" s="3" t="s">
        <v>230</v>
      </c>
      <c r="G79" s="3" t="s">
        <v>636</v>
      </c>
    </row>
    <row r="80" spans="1:7" customFormat="1" ht="57.5" x14ac:dyDescent="0.35">
      <c r="A80" s="6" t="str">
        <f t="shared" si="3"/>
        <v>F-K.1.05.18</v>
      </c>
      <c r="B80" s="3" t="str">
        <f t="shared" si="4"/>
        <v>1</v>
      </c>
      <c r="C80" s="3">
        <f t="shared" si="5"/>
        <v>18</v>
      </c>
      <c r="D80" s="16" t="s">
        <v>238</v>
      </c>
      <c r="E80" s="3" t="str">
        <f>VLOOKUP(F80,'NIK - Procesy'!B$5:C$61,2,FALSE)</f>
        <v>1.05</v>
      </c>
      <c r="F80" s="3" t="s">
        <v>230</v>
      </c>
      <c r="G80" s="3" t="s">
        <v>636</v>
      </c>
    </row>
    <row r="81" spans="1:7" customFormat="1" ht="23" x14ac:dyDescent="0.35">
      <c r="A81" s="6" t="str">
        <f t="shared" si="3"/>
        <v>F-K.1.06.1</v>
      </c>
      <c r="B81" s="3" t="str">
        <f t="shared" si="4"/>
        <v>1</v>
      </c>
      <c r="C81" s="3">
        <f t="shared" si="5"/>
        <v>1</v>
      </c>
      <c r="D81" s="16" t="s">
        <v>137</v>
      </c>
      <c r="E81" s="3" t="str">
        <f>VLOOKUP(F81,'NIK - Procesy'!B$5:C$61,2,FALSE)</f>
        <v>1.06</v>
      </c>
      <c r="F81" s="3" t="s">
        <v>136</v>
      </c>
      <c r="G81" s="3" t="s">
        <v>636</v>
      </c>
    </row>
    <row r="82" spans="1:7" customFormat="1" ht="34.5" x14ac:dyDescent="0.35">
      <c r="A82" s="6" t="str">
        <f t="shared" si="3"/>
        <v>F-K.1.06.2</v>
      </c>
      <c r="B82" s="3" t="str">
        <f t="shared" si="4"/>
        <v>1</v>
      </c>
      <c r="C82" s="3">
        <f t="shared" si="5"/>
        <v>2</v>
      </c>
      <c r="D82" s="16" t="s">
        <v>138</v>
      </c>
      <c r="E82" s="3" t="str">
        <f>VLOOKUP(F82,'NIK - Procesy'!B$5:C$61,2,FALSE)</f>
        <v>1.06</v>
      </c>
      <c r="F82" s="3" t="s">
        <v>136</v>
      </c>
      <c r="G82" s="3" t="s">
        <v>636</v>
      </c>
    </row>
    <row r="83" spans="1:7" customFormat="1" ht="23" x14ac:dyDescent="0.35">
      <c r="A83" s="6" t="str">
        <f t="shared" si="3"/>
        <v>F-K.1.06.3</v>
      </c>
      <c r="B83" s="3" t="str">
        <f t="shared" si="4"/>
        <v>1</v>
      </c>
      <c r="C83" s="3">
        <f t="shared" si="5"/>
        <v>3</v>
      </c>
      <c r="D83" s="16" t="s">
        <v>139</v>
      </c>
      <c r="E83" s="3" t="str">
        <f>VLOOKUP(F83,'NIK - Procesy'!B$5:C$61,2,FALSE)</f>
        <v>1.06</v>
      </c>
      <c r="F83" s="3" t="s">
        <v>136</v>
      </c>
      <c r="G83" s="3" t="s">
        <v>636</v>
      </c>
    </row>
    <row r="84" spans="1:7" customFormat="1" ht="23" x14ac:dyDescent="0.35">
      <c r="A84" s="6" t="str">
        <f t="shared" si="3"/>
        <v>F-K.1.06.4</v>
      </c>
      <c r="B84" s="3" t="str">
        <f t="shared" si="4"/>
        <v>1</v>
      </c>
      <c r="C84" s="3">
        <f t="shared" si="5"/>
        <v>4</v>
      </c>
      <c r="D84" s="16" t="s">
        <v>140</v>
      </c>
      <c r="E84" s="3" t="str">
        <f>VLOOKUP(F84,'NIK - Procesy'!B$5:C$61,2,FALSE)</f>
        <v>1.06</v>
      </c>
      <c r="F84" s="3" t="s">
        <v>136</v>
      </c>
      <c r="G84" s="3" t="s">
        <v>636</v>
      </c>
    </row>
    <row r="85" spans="1:7" customFormat="1" ht="34.5" x14ac:dyDescent="0.35">
      <c r="A85" s="6" t="str">
        <f t="shared" si="3"/>
        <v>F-K.1.06.5</v>
      </c>
      <c r="B85" s="3" t="str">
        <f t="shared" si="4"/>
        <v>1</v>
      </c>
      <c r="C85" s="3">
        <f t="shared" si="5"/>
        <v>5</v>
      </c>
      <c r="D85" s="16" t="s">
        <v>141</v>
      </c>
      <c r="E85" s="3" t="str">
        <f>VLOOKUP(F85,'NIK - Procesy'!B$5:C$61,2,FALSE)</f>
        <v>1.06</v>
      </c>
      <c r="F85" s="3" t="s">
        <v>136</v>
      </c>
      <c r="G85" s="3" t="s">
        <v>636</v>
      </c>
    </row>
    <row r="86" spans="1:7" customFormat="1" ht="23" x14ac:dyDescent="0.35">
      <c r="A86" s="6" t="str">
        <f t="shared" si="3"/>
        <v>F-K.1.06.6</v>
      </c>
      <c r="B86" s="3" t="str">
        <f t="shared" si="4"/>
        <v>1</v>
      </c>
      <c r="C86" s="3">
        <f t="shared" si="5"/>
        <v>6</v>
      </c>
      <c r="D86" s="16" t="s">
        <v>142</v>
      </c>
      <c r="E86" s="3" t="str">
        <f>VLOOKUP(F86,'NIK - Procesy'!B$5:C$61,2,FALSE)</f>
        <v>1.06</v>
      </c>
      <c r="F86" s="3" t="s">
        <v>136</v>
      </c>
      <c r="G86" s="3" t="s">
        <v>636</v>
      </c>
    </row>
    <row r="87" spans="1:7" customFormat="1" ht="23" x14ac:dyDescent="0.35">
      <c r="A87" s="6" t="str">
        <f t="shared" si="3"/>
        <v>F-K.1.06.7</v>
      </c>
      <c r="B87" s="3" t="str">
        <f t="shared" si="4"/>
        <v>1</v>
      </c>
      <c r="C87" s="3">
        <f t="shared" si="5"/>
        <v>7</v>
      </c>
      <c r="D87" s="16" t="s">
        <v>143</v>
      </c>
      <c r="E87" s="3" t="str">
        <f>VLOOKUP(F87,'NIK - Procesy'!B$5:C$61,2,FALSE)</f>
        <v>1.06</v>
      </c>
      <c r="F87" s="3" t="s">
        <v>136</v>
      </c>
      <c r="G87" s="3" t="s">
        <v>636</v>
      </c>
    </row>
    <row r="88" spans="1:7" customFormat="1" x14ac:dyDescent="0.35">
      <c r="A88" s="6" t="str">
        <f t="shared" si="3"/>
        <v>F-K.1.06.8</v>
      </c>
      <c r="B88" s="3" t="str">
        <f t="shared" si="4"/>
        <v>1</v>
      </c>
      <c r="C88" s="3">
        <f t="shared" si="5"/>
        <v>8</v>
      </c>
      <c r="D88" s="16" t="s">
        <v>144</v>
      </c>
      <c r="E88" s="3" t="str">
        <f>VLOOKUP(F88,'NIK - Procesy'!B$5:C$61,2,FALSE)</f>
        <v>1.06</v>
      </c>
      <c r="F88" s="3" t="s">
        <v>136</v>
      </c>
      <c r="G88" s="3" t="s">
        <v>636</v>
      </c>
    </row>
    <row r="89" spans="1:7" customFormat="1" ht="23" x14ac:dyDescent="0.35">
      <c r="A89" s="6" t="str">
        <f t="shared" si="3"/>
        <v>F-K.1.07.1</v>
      </c>
      <c r="B89" s="3" t="str">
        <f t="shared" si="4"/>
        <v>1</v>
      </c>
      <c r="C89" s="3">
        <f t="shared" si="5"/>
        <v>1</v>
      </c>
      <c r="D89" s="16" t="s">
        <v>146</v>
      </c>
      <c r="E89" s="3" t="str">
        <f>VLOOKUP(F89,'NIK - Procesy'!B$5:C$61,2,FALSE)</f>
        <v>1.07</v>
      </c>
      <c r="F89" s="3" t="s">
        <v>145</v>
      </c>
      <c r="G89" s="3" t="s">
        <v>636</v>
      </c>
    </row>
    <row r="90" spans="1:7" customFormat="1" ht="23" x14ac:dyDescent="0.35">
      <c r="A90" s="6" t="str">
        <f t="shared" si="3"/>
        <v>F-K.1.07.2</v>
      </c>
      <c r="B90" s="3" t="str">
        <f t="shared" si="4"/>
        <v>1</v>
      </c>
      <c r="C90" s="3">
        <f t="shared" si="5"/>
        <v>2</v>
      </c>
      <c r="D90" s="16" t="s">
        <v>147</v>
      </c>
      <c r="E90" s="3" t="str">
        <f>VLOOKUP(F90,'NIK - Procesy'!B$5:C$61,2,FALSE)</f>
        <v>1.07</v>
      </c>
      <c r="F90" s="3" t="s">
        <v>145</v>
      </c>
      <c r="G90" s="3" t="s">
        <v>636</v>
      </c>
    </row>
    <row r="91" spans="1:7" customFormat="1" ht="23" x14ac:dyDescent="0.35">
      <c r="A91" s="6" t="str">
        <f t="shared" si="3"/>
        <v>F-K.1.07.3</v>
      </c>
      <c r="B91" s="3" t="str">
        <f t="shared" si="4"/>
        <v>1</v>
      </c>
      <c r="C91" s="3">
        <f t="shared" si="5"/>
        <v>3</v>
      </c>
      <c r="D91" s="16" t="s">
        <v>148</v>
      </c>
      <c r="E91" s="3" t="str">
        <f>VLOOKUP(F91,'NIK - Procesy'!B$5:C$61,2,FALSE)</f>
        <v>1.07</v>
      </c>
      <c r="F91" s="3" t="s">
        <v>145</v>
      </c>
      <c r="G91" s="3" t="s">
        <v>636</v>
      </c>
    </row>
    <row r="92" spans="1:7" customFormat="1" ht="34.5" x14ac:dyDescent="0.35">
      <c r="A92" s="6" t="str">
        <f t="shared" si="3"/>
        <v>F-K.1.07.4</v>
      </c>
      <c r="B92" s="3" t="str">
        <f t="shared" si="4"/>
        <v>1</v>
      </c>
      <c r="C92" s="3">
        <f t="shared" si="5"/>
        <v>4</v>
      </c>
      <c r="D92" s="16" t="s">
        <v>149</v>
      </c>
      <c r="E92" s="3" t="str">
        <f>VLOOKUP(F92,'NIK - Procesy'!B$5:C$61,2,FALSE)</f>
        <v>1.07</v>
      </c>
      <c r="F92" s="3" t="s">
        <v>145</v>
      </c>
      <c r="G92" s="3" t="s">
        <v>636</v>
      </c>
    </row>
    <row r="93" spans="1:7" customFormat="1" ht="46" x14ac:dyDescent="0.35">
      <c r="A93" s="6" t="str">
        <f t="shared" si="3"/>
        <v>F-K.1.07.5</v>
      </c>
      <c r="B93" s="3" t="str">
        <f t="shared" si="4"/>
        <v>1</v>
      </c>
      <c r="C93" s="3">
        <f t="shared" si="5"/>
        <v>5</v>
      </c>
      <c r="D93" s="16" t="s">
        <v>150</v>
      </c>
      <c r="E93" s="3" t="str">
        <f>VLOOKUP(F93,'NIK - Procesy'!B$5:C$61,2,FALSE)</f>
        <v>1.07</v>
      </c>
      <c r="F93" s="3" t="s">
        <v>145</v>
      </c>
      <c r="G93" s="3" t="s">
        <v>636</v>
      </c>
    </row>
    <row r="94" spans="1:7" customFormat="1" ht="34.5" x14ac:dyDescent="0.35">
      <c r="A94" s="6" t="str">
        <f t="shared" si="3"/>
        <v>F-K.1.07.6</v>
      </c>
      <c r="B94" s="3" t="str">
        <f t="shared" si="4"/>
        <v>1</v>
      </c>
      <c r="C94" s="3">
        <f t="shared" si="5"/>
        <v>6</v>
      </c>
      <c r="D94" s="16" t="s">
        <v>151</v>
      </c>
      <c r="E94" s="3" t="str">
        <f>VLOOKUP(F94,'NIK - Procesy'!B$5:C$61,2,FALSE)</f>
        <v>1.07</v>
      </c>
      <c r="F94" s="3" t="s">
        <v>145</v>
      </c>
      <c r="G94" s="3" t="s">
        <v>636</v>
      </c>
    </row>
    <row r="95" spans="1:7" customFormat="1" ht="23" x14ac:dyDescent="0.35">
      <c r="A95" s="6" t="str">
        <f t="shared" si="3"/>
        <v>F-K.1.07.7</v>
      </c>
      <c r="B95" s="3" t="str">
        <f t="shared" si="4"/>
        <v>1</v>
      </c>
      <c r="C95" s="3">
        <f t="shared" si="5"/>
        <v>7</v>
      </c>
      <c r="D95" s="16" t="s">
        <v>152</v>
      </c>
      <c r="E95" s="3" t="str">
        <f>VLOOKUP(F95,'NIK - Procesy'!B$5:C$61,2,FALSE)</f>
        <v>1.07</v>
      </c>
      <c r="F95" s="3" t="s">
        <v>145</v>
      </c>
      <c r="G95" s="3" t="s">
        <v>636</v>
      </c>
    </row>
    <row r="96" spans="1:7" customFormat="1" ht="23" x14ac:dyDescent="0.35">
      <c r="A96" s="6" t="str">
        <f t="shared" si="3"/>
        <v>F-K.1.07.8</v>
      </c>
      <c r="B96" s="3" t="str">
        <f t="shared" si="4"/>
        <v>1</v>
      </c>
      <c r="C96" s="3">
        <f t="shared" si="5"/>
        <v>8</v>
      </c>
      <c r="D96" s="16" t="s">
        <v>153</v>
      </c>
      <c r="E96" s="3" t="str">
        <f>VLOOKUP(F96,'NIK - Procesy'!B$5:C$61,2,FALSE)</f>
        <v>1.07</v>
      </c>
      <c r="F96" s="3" t="s">
        <v>145</v>
      </c>
      <c r="G96" s="3" t="s">
        <v>636</v>
      </c>
    </row>
    <row r="97" spans="1:7" customFormat="1" ht="23" x14ac:dyDescent="0.35">
      <c r="A97" s="6" t="str">
        <f t="shared" si="3"/>
        <v>F-K.1.07.9</v>
      </c>
      <c r="B97" s="3" t="str">
        <f t="shared" si="4"/>
        <v>1</v>
      </c>
      <c r="C97" s="3">
        <f t="shared" si="5"/>
        <v>9</v>
      </c>
      <c r="D97" s="16" t="s">
        <v>154</v>
      </c>
      <c r="E97" s="3" t="str">
        <f>VLOOKUP(F97,'NIK - Procesy'!B$5:C$61,2,FALSE)</f>
        <v>1.07</v>
      </c>
      <c r="F97" s="3" t="s">
        <v>145</v>
      </c>
      <c r="G97" s="3" t="s">
        <v>636</v>
      </c>
    </row>
    <row r="98" spans="1:7" customFormat="1" ht="23" x14ac:dyDescent="0.35">
      <c r="A98" s="6" t="str">
        <f t="shared" si="3"/>
        <v>F-K.1.07.10</v>
      </c>
      <c r="B98" s="3" t="str">
        <f t="shared" si="4"/>
        <v>1</v>
      </c>
      <c r="C98" s="3">
        <f t="shared" si="5"/>
        <v>10</v>
      </c>
      <c r="D98" s="16" t="s">
        <v>155</v>
      </c>
      <c r="E98" s="3" t="str">
        <f>VLOOKUP(F98,'NIK - Procesy'!B$5:C$61,2,FALSE)</f>
        <v>1.07</v>
      </c>
      <c r="F98" s="3" t="s">
        <v>145</v>
      </c>
      <c r="G98" s="3" t="s">
        <v>636</v>
      </c>
    </row>
    <row r="99" spans="1:7" customFormat="1" ht="23" x14ac:dyDescent="0.35">
      <c r="A99" s="6" t="str">
        <f t="shared" si="3"/>
        <v>F-K.1.07.11</v>
      </c>
      <c r="B99" s="3" t="str">
        <f t="shared" si="4"/>
        <v>1</v>
      </c>
      <c r="C99" s="3">
        <f t="shared" si="5"/>
        <v>11</v>
      </c>
      <c r="D99" s="16" t="s">
        <v>156</v>
      </c>
      <c r="E99" s="3" t="str">
        <f>VLOOKUP(F99,'NIK - Procesy'!B$5:C$61,2,FALSE)</f>
        <v>1.07</v>
      </c>
      <c r="F99" s="3" t="s">
        <v>145</v>
      </c>
      <c r="G99" s="3" t="s">
        <v>636</v>
      </c>
    </row>
    <row r="100" spans="1:7" customFormat="1" ht="46" x14ac:dyDescent="0.35">
      <c r="A100" s="6" t="str">
        <f t="shared" si="3"/>
        <v>F-K.1.08.1</v>
      </c>
      <c r="B100" s="3" t="str">
        <f t="shared" si="4"/>
        <v>1</v>
      </c>
      <c r="C100" s="3">
        <f t="shared" si="5"/>
        <v>1</v>
      </c>
      <c r="D100" s="16" t="s">
        <v>87</v>
      </c>
      <c r="E100" s="3" t="str">
        <f>VLOOKUP(F100,'NIK - Procesy'!B$5:C$61,2,FALSE)</f>
        <v>1.08</v>
      </c>
      <c r="F100" s="3" t="s">
        <v>86</v>
      </c>
      <c r="G100" s="3" t="s">
        <v>636</v>
      </c>
    </row>
    <row r="101" spans="1:7" customFormat="1" ht="23" x14ac:dyDescent="0.35">
      <c r="A101" s="6" t="str">
        <f t="shared" si="3"/>
        <v>F-K.1.08.2</v>
      </c>
      <c r="B101" s="3" t="str">
        <f t="shared" si="4"/>
        <v>1</v>
      </c>
      <c r="C101" s="3">
        <f t="shared" si="5"/>
        <v>2</v>
      </c>
      <c r="D101" s="16" t="s">
        <v>88</v>
      </c>
      <c r="E101" s="3" t="str">
        <f>VLOOKUP(F101,'NIK - Procesy'!B$5:C$61,2,FALSE)</f>
        <v>1.08</v>
      </c>
      <c r="F101" s="3" t="s">
        <v>86</v>
      </c>
      <c r="G101" s="3" t="s">
        <v>636</v>
      </c>
    </row>
    <row r="102" spans="1:7" customFormat="1" ht="34.5" x14ac:dyDescent="0.35">
      <c r="A102" s="6" t="str">
        <f t="shared" si="3"/>
        <v>F-K.1.08.3</v>
      </c>
      <c r="B102" s="3" t="str">
        <f t="shared" si="4"/>
        <v>1</v>
      </c>
      <c r="C102" s="3">
        <f t="shared" si="5"/>
        <v>3</v>
      </c>
      <c r="D102" s="16" t="s">
        <v>89</v>
      </c>
      <c r="E102" s="3" t="str">
        <f>VLOOKUP(F102,'NIK - Procesy'!B$5:C$61,2,FALSE)</f>
        <v>1.08</v>
      </c>
      <c r="F102" s="3" t="s">
        <v>86</v>
      </c>
      <c r="G102" s="3" t="s">
        <v>636</v>
      </c>
    </row>
    <row r="103" spans="1:7" customFormat="1" ht="34.5" x14ac:dyDescent="0.35">
      <c r="A103" s="6" t="str">
        <f t="shared" si="3"/>
        <v>F-K.1.08.4</v>
      </c>
      <c r="B103" s="3" t="str">
        <f t="shared" si="4"/>
        <v>1</v>
      </c>
      <c r="C103" s="3">
        <f t="shared" si="5"/>
        <v>4</v>
      </c>
      <c r="D103" s="16" t="s">
        <v>90</v>
      </c>
      <c r="E103" s="3" t="str">
        <f>VLOOKUP(F103,'NIK - Procesy'!B$5:C$61,2,FALSE)</f>
        <v>1.08</v>
      </c>
      <c r="F103" s="3" t="s">
        <v>86</v>
      </c>
      <c r="G103" s="3" t="s">
        <v>636</v>
      </c>
    </row>
    <row r="104" spans="1:7" customFormat="1" ht="23" x14ac:dyDescent="0.35">
      <c r="A104" s="6" t="str">
        <f t="shared" si="3"/>
        <v>F-K.1.08.5</v>
      </c>
      <c r="B104" s="3" t="str">
        <f t="shared" si="4"/>
        <v>1</v>
      </c>
      <c r="C104" s="3">
        <f t="shared" si="5"/>
        <v>5</v>
      </c>
      <c r="D104" s="16" t="s">
        <v>91</v>
      </c>
      <c r="E104" s="3" t="str">
        <f>VLOOKUP(F104,'NIK - Procesy'!B$5:C$61,2,FALSE)</f>
        <v>1.08</v>
      </c>
      <c r="F104" s="3" t="s">
        <v>86</v>
      </c>
      <c r="G104" s="3" t="s">
        <v>636</v>
      </c>
    </row>
    <row r="105" spans="1:7" customFormat="1" ht="23" x14ac:dyDescent="0.35">
      <c r="A105" s="6" t="str">
        <f t="shared" si="3"/>
        <v>F-K.1.08.6</v>
      </c>
      <c r="B105" s="3" t="str">
        <f t="shared" si="4"/>
        <v>1</v>
      </c>
      <c r="C105" s="3">
        <f t="shared" si="5"/>
        <v>6</v>
      </c>
      <c r="D105" s="16" t="s">
        <v>92</v>
      </c>
      <c r="E105" s="3" t="str">
        <f>VLOOKUP(F105,'NIK - Procesy'!B$5:C$61,2,FALSE)</f>
        <v>1.08</v>
      </c>
      <c r="F105" s="3" t="s">
        <v>86</v>
      </c>
      <c r="G105" s="3" t="s">
        <v>636</v>
      </c>
    </row>
    <row r="106" spans="1:7" customFormat="1" ht="57.5" x14ac:dyDescent="0.35">
      <c r="A106" s="6" t="str">
        <f t="shared" si="3"/>
        <v>F-K.1.08.7</v>
      </c>
      <c r="B106" s="3" t="str">
        <f t="shared" si="4"/>
        <v>1</v>
      </c>
      <c r="C106" s="3">
        <f t="shared" si="5"/>
        <v>7</v>
      </c>
      <c r="D106" s="16" t="s">
        <v>93</v>
      </c>
      <c r="E106" s="3" t="str">
        <f>VLOOKUP(F106,'NIK - Procesy'!B$5:C$61,2,FALSE)</f>
        <v>1.08</v>
      </c>
      <c r="F106" s="3" t="s">
        <v>86</v>
      </c>
      <c r="G106" s="3" t="s">
        <v>636</v>
      </c>
    </row>
    <row r="107" spans="1:7" customFormat="1" ht="23" x14ac:dyDescent="0.35">
      <c r="A107" s="6" t="str">
        <f t="shared" si="3"/>
        <v>F-K.1.08.8</v>
      </c>
      <c r="B107" s="3" t="str">
        <f t="shared" si="4"/>
        <v>1</v>
      </c>
      <c r="C107" s="3">
        <f t="shared" si="5"/>
        <v>8</v>
      </c>
      <c r="D107" s="16" t="s">
        <v>94</v>
      </c>
      <c r="E107" s="3" t="str">
        <f>VLOOKUP(F107,'NIK - Procesy'!B$5:C$61,2,FALSE)</f>
        <v>1.08</v>
      </c>
      <c r="F107" s="3" t="s">
        <v>86</v>
      </c>
      <c r="G107" s="3" t="s">
        <v>636</v>
      </c>
    </row>
    <row r="108" spans="1:7" customFormat="1" ht="46" x14ac:dyDescent="0.35">
      <c r="A108" s="6" t="str">
        <f t="shared" si="3"/>
        <v>F-K.1.08.9</v>
      </c>
      <c r="B108" s="3" t="str">
        <f t="shared" si="4"/>
        <v>1</v>
      </c>
      <c r="C108" s="3">
        <f t="shared" si="5"/>
        <v>9</v>
      </c>
      <c r="D108" s="16" t="s">
        <v>95</v>
      </c>
      <c r="E108" s="3" t="str">
        <f>VLOOKUP(F108,'NIK - Procesy'!B$5:C$61,2,FALSE)</f>
        <v>1.08</v>
      </c>
      <c r="F108" s="3" t="s">
        <v>86</v>
      </c>
      <c r="G108" s="3" t="s">
        <v>636</v>
      </c>
    </row>
    <row r="109" spans="1:7" customFormat="1" ht="46" x14ac:dyDescent="0.35">
      <c r="A109" s="6" t="str">
        <f t="shared" si="3"/>
        <v>F-K.1.08.10</v>
      </c>
      <c r="B109" s="3" t="str">
        <f t="shared" si="4"/>
        <v>1</v>
      </c>
      <c r="C109" s="3">
        <f t="shared" si="5"/>
        <v>10</v>
      </c>
      <c r="D109" s="16" t="s">
        <v>96</v>
      </c>
      <c r="E109" s="3" t="str">
        <f>VLOOKUP(F109,'NIK - Procesy'!B$5:C$61,2,FALSE)</f>
        <v>1.08</v>
      </c>
      <c r="F109" s="3" t="s">
        <v>86</v>
      </c>
      <c r="G109" s="3" t="s">
        <v>636</v>
      </c>
    </row>
    <row r="110" spans="1:7" customFormat="1" ht="23" x14ac:dyDescent="0.35">
      <c r="A110" s="6" t="str">
        <f t="shared" si="3"/>
        <v>F-K.1.08.11</v>
      </c>
      <c r="B110" s="3" t="str">
        <f t="shared" si="4"/>
        <v>1</v>
      </c>
      <c r="C110" s="3">
        <f t="shared" si="5"/>
        <v>11</v>
      </c>
      <c r="D110" s="16" t="s">
        <v>97</v>
      </c>
      <c r="E110" s="3" t="str">
        <f>VLOOKUP(F110,'NIK - Procesy'!B$5:C$61,2,FALSE)</f>
        <v>1.08</v>
      </c>
      <c r="F110" s="3" t="s">
        <v>86</v>
      </c>
      <c r="G110" s="3" t="s">
        <v>636</v>
      </c>
    </row>
    <row r="111" spans="1:7" customFormat="1" ht="23" x14ac:dyDescent="0.35">
      <c r="A111" s="6" t="str">
        <f t="shared" si="3"/>
        <v>F-K.1.08.12</v>
      </c>
      <c r="B111" s="3" t="str">
        <f t="shared" si="4"/>
        <v>1</v>
      </c>
      <c r="C111" s="3">
        <f t="shared" si="5"/>
        <v>12</v>
      </c>
      <c r="D111" s="16" t="s">
        <v>98</v>
      </c>
      <c r="E111" s="3" t="str">
        <f>VLOOKUP(F111,'NIK - Procesy'!B$5:C$61,2,FALSE)</f>
        <v>1.08</v>
      </c>
      <c r="F111" s="3" t="s">
        <v>86</v>
      </c>
      <c r="G111" s="3" t="s">
        <v>636</v>
      </c>
    </row>
    <row r="112" spans="1:7" customFormat="1" x14ac:dyDescent="0.35">
      <c r="A112" s="6" t="str">
        <f t="shared" si="3"/>
        <v>F-K.1.09.1</v>
      </c>
      <c r="B112" s="3" t="str">
        <f t="shared" si="4"/>
        <v>1</v>
      </c>
      <c r="C112" s="3">
        <f t="shared" si="5"/>
        <v>1</v>
      </c>
      <c r="D112" s="16" t="s">
        <v>65</v>
      </c>
      <c r="E112" s="3" t="str">
        <f>VLOOKUP(F112,'NIK - Procesy'!B$5:C$61,2,FALSE)</f>
        <v>1.09</v>
      </c>
      <c r="F112" s="3" t="s">
        <v>64</v>
      </c>
      <c r="G112" s="3" t="s">
        <v>636</v>
      </c>
    </row>
    <row r="113" spans="1:7" customFormat="1" ht="34.5" x14ac:dyDescent="0.35">
      <c r="A113" s="6" t="str">
        <f t="shared" si="3"/>
        <v>F-K.1.09.2</v>
      </c>
      <c r="B113" s="3" t="str">
        <f t="shared" si="4"/>
        <v>1</v>
      </c>
      <c r="C113" s="3">
        <f t="shared" si="5"/>
        <v>2</v>
      </c>
      <c r="D113" s="16" t="s">
        <v>66</v>
      </c>
      <c r="E113" s="3" t="str">
        <f>VLOOKUP(F113,'NIK - Procesy'!B$5:C$61,2,FALSE)</f>
        <v>1.09</v>
      </c>
      <c r="F113" s="3" t="s">
        <v>64</v>
      </c>
      <c r="G113" s="3" t="s">
        <v>636</v>
      </c>
    </row>
    <row r="114" spans="1:7" customFormat="1" ht="23" x14ac:dyDescent="0.35">
      <c r="A114" s="6" t="str">
        <f t="shared" si="3"/>
        <v>F-K.1.09.3</v>
      </c>
      <c r="B114" s="3" t="str">
        <f t="shared" si="4"/>
        <v>1</v>
      </c>
      <c r="C114" s="3">
        <f t="shared" si="5"/>
        <v>3</v>
      </c>
      <c r="D114" s="16" t="s">
        <v>67</v>
      </c>
      <c r="E114" s="3" t="str">
        <f>VLOOKUP(F114,'NIK - Procesy'!B$5:C$61,2,FALSE)</f>
        <v>1.09</v>
      </c>
      <c r="F114" s="3" t="s">
        <v>64</v>
      </c>
      <c r="G114" s="3" t="s">
        <v>636</v>
      </c>
    </row>
    <row r="115" spans="1:7" customFormat="1" ht="34.5" x14ac:dyDescent="0.35">
      <c r="A115" s="6" t="str">
        <f t="shared" si="3"/>
        <v>F-K.1.09.4</v>
      </c>
      <c r="B115" s="3" t="str">
        <f t="shared" si="4"/>
        <v>1</v>
      </c>
      <c r="C115" s="3">
        <f t="shared" si="5"/>
        <v>4</v>
      </c>
      <c r="D115" s="16" t="s">
        <v>68</v>
      </c>
      <c r="E115" s="3" t="str">
        <f>VLOOKUP(F115,'NIK - Procesy'!B$5:C$61,2,FALSE)</f>
        <v>1.09</v>
      </c>
      <c r="F115" s="3" t="s">
        <v>64</v>
      </c>
      <c r="G115" s="3" t="s">
        <v>636</v>
      </c>
    </row>
    <row r="116" spans="1:7" customFormat="1" ht="23" x14ac:dyDescent="0.35">
      <c r="A116" s="6" t="str">
        <f t="shared" si="3"/>
        <v>F-K.1.09.5</v>
      </c>
      <c r="B116" s="3" t="str">
        <f t="shared" si="4"/>
        <v>1</v>
      </c>
      <c r="C116" s="3">
        <f t="shared" si="5"/>
        <v>5</v>
      </c>
      <c r="D116" s="16" t="s">
        <v>69</v>
      </c>
      <c r="E116" s="3" t="str">
        <f>VLOOKUP(F116,'NIK - Procesy'!B$5:C$61,2,FALSE)</f>
        <v>1.09</v>
      </c>
      <c r="F116" s="3" t="s">
        <v>64</v>
      </c>
      <c r="G116" s="3" t="s">
        <v>636</v>
      </c>
    </row>
    <row r="117" spans="1:7" customFormat="1" ht="34.5" x14ac:dyDescent="0.35">
      <c r="A117" s="6" t="str">
        <f t="shared" si="3"/>
        <v>F-K.1.09.6</v>
      </c>
      <c r="B117" s="3" t="str">
        <f t="shared" si="4"/>
        <v>1</v>
      </c>
      <c r="C117" s="3">
        <f t="shared" si="5"/>
        <v>6</v>
      </c>
      <c r="D117" s="16" t="s">
        <v>70</v>
      </c>
      <c r="E117" s="3" t="str">
        <f>VLOOKUP(F117,'NIK - Procesy'!B$5:C$61,2,FALSE)</f>
        <v>1.09</v>
      </c>
      <c r="F117" s="3" t="s">
        <v>64</v>
      </c>
      <c r="G117" s="3" t="s">
        <v>636</v>
      </c>
    </row>
    <row r="118" spans="1:7" customFormat="1" ht="34.5" x14ac:dyDescent="0.35">
      <c r="A118" s="6" t="str">
        <f t="shared" si="3"/>
        <v>F-K.1.09.7</v>
      </c>
      <c r="B118" s="3" t="str">
        <f t="shared" si="4"/>
        <v>1</v>
      </c>
      <c r="C118" s="3">
        <f t="shared" si="5"/>
        <v>7</v>
      </c>
      <c r="D118" s="16" t="s">
        <v>71</v>
      </c>
      <c r="E118" s="3" t="str">
        <f>VLOOKUP(F118,'NIK - Procesy'!B$5:C$61,2,FALSE)</f>
        <v>1.09</v>
      </c>
      <c r="F118" s="3" t="s">
        <v>64</v>
      </c>
      <c r="G118" s="3" t="s">
        <v>636</v>
      </c>
    </row>
    <row r="119" spans="1:7" customFormat="1" ht="23" x14ac:dyDescent="0.35">
      <c r="A119" s="6" t="str">
        <f t="shared" si="3"/>
        <v>F-K.1.09.8</v>
      </c>
      <c r="B119" s="3" t="str">
        <f t="shared" si="4"/>
        <v>1</v>
      </c>
      <c r="C119" s="3">
        <f t="shared" si="5"/>
        <v>8</v>
      </c>
      <c r="D119" s="16" t="s">
        <v>72</v>
      </c>
      <c r="E119" s="3" t="str">
        <f>VLOOKUP(F119,'NIK - Procesy'!B$5:C$61,2,FALSE)</f>
        <v>1.09</v>
      </c>
      <c r="F119" s="3" t="s">
        <v>64</v>
      </c>
      <c r="G119" s="3" t="s">
        <v>636</v>
      </c>
    </row>
    <row r="120" spans="1:7" customFormat="1" ht="34.5" x14ac:dyDescent="0.35">
      <c r="A120" s="6" t="str">
        <f t="shared" si="3"/>
        <v>F-K.1.09.9</v>
      </c>
      <c r="B120" s="3" t="str">
        <f t="shared" si="4"/>
        <v>1</v>
      </c>
      <c r="C120" s="3">
        <f t="shared" si="5"/>
        <v>9</v>
      </c>
      <c r="D120" s="16" t="s">
        <v>73</v>
      </c>
      <c r="E120" s="3" t="str">
        <f>VLOOKUP(F120,'NIK - Procesy'!B$5:C$61,2,FALSE)</f>
        <v>1.09</v>
      </c>
      <c r="F120" s="3" t="s">
        <v>64</v>
      </c>
      <c r="G120" s="3" t="s">
        <v>636</v>
      </c>
    </row>
    <row r="121" spans="1:7" customFormat="1" ht="34.5" x14ac:dyDescent="0.35">
      <c r="A121" s="6" t="str">
        <f t="shared" si="3"/>
        <v>F-K.1.09.10</v>
      </c>
      <c r="B121" s="3" t="str">
        <f t="shared" si="4"/>
        <v>1</v>
      </c>
      <c r="C121" s="3">
        <f t="shared" si="5"/>
        <v>10</v>
      </c>
      <c r="D121" s="16" t="s">
        <v>74</v>
      </c>
      <c r="E121" s="3" t="str">
        <f>VLOOKUP(F121,'NIK - Procesy'!B$5:C$61,2,FALSE)</f>
        <v>1.09</v>
      </c>
      <c r="F121" s="3" t="s">
        <v>64</v>
      </c>
      <c r="G121" s="3" t="s">
        <v>636</v>
      </c>
    </row>
    <row r="122" spans="1:7" customFormat="1" ht="57.5" x14ac:dyDescent="0.35">
      <c r="A122" s="6" t="str">
        <f t="shared" si="3"/>
        <v>F-K.1.09.11</v>
      </c>
      <c r="B122" s="3" t="str">
        <f t="shared" si="4"/>
        <v>1</v>
      </c>
      <c r="C122" s="3">
        <f t="shared" si="5"/>
        <v>11</v>
      </c>
      <c r="D122" s="16" t="s">
        <v>75</v>
      </c>
      <c r="E122" s="3" t="str">
        <f>VLOOKUP(F122,'NIK - Procesy'!B$5:C$61,2,FALSE)</f>
        <v>1.09</v>
      </c>
      <c r="F122" s="3" t="s">
        <v>64</v>
      </c>
      <c r="G122" s="3" t="s">
        <v>636</v>
      </c>
    </row>
    <row r="123" spans="1:7" customFormat="1" ht="23" x14ac:dyDescent="0.35">
      <c r="A123" s="6" t="str">
        <f t="shared" si="3"/>
        <v>F-K.1.09.12</v>
      </c>
      <c r="B123" s="3" t="str">
        <f t="shared" si="4"/>
        <v>1</v>
      </c>
      <c r="C123" s="3">
        <f t="shared" si="5"/>
        <v>12</v>
      </c>
      <c r="D123" s="16" t="s">
        <v>76</v>
      </c>
      <c r="E123" s="3" t="str">
        <f>VLOOKUP(F123,'NIK - Procesy'!B$5:C$61,2,FALSE)</f>
        <v>1.09</v>
      </c>
      <c r="F123" s="3" t="s">
        <v>64</v>
      </c>
      <c r="G123" s="3" t="s">
        <v>636</v>
      </c>
    </row>
    <row r="124" spans="1:7" customFormat="1" x14ac:dyDescent="0.35">
      <c r="A124" s="6" t="str">
        <f t="shared" si="3"/>
        <v>F-K.1.09.13</v>
      </c>
      <c r="B124" s="3" t="str">
        <f t="shared" si="4"/>
        <v>1</v>
      </c>
      <c r="C124" s="3">
        <f t="shared" si="5"/>
        <v>13</v>
      </c>
      <c r="D124" s="16" t="s">
        <v>77</v>
      </c>
      <c r="E124" s="3" t="str">
        <f>VLOOKUP(F124,'NIK - Procesy'!B$5:C$61,2,FALSE)</f>
        <v>1.09</v>
      </c>
      <c r="F124" s="3" t="s">
        <v>64</v>
      </c>
      <c r="G124" s="3" t="s">
        <v>636</v>
      </c>
    </row>
    <row r="125" spans="1:7" customFormat="1" ht="34.5" x14ac:dyDescent="0.35">
      <c r="A125" s="6" t="str">
        <f t="shared" si="3"/>
        <v>F-K.1.09.14</v>
      </c>
      <c r="B125" s="3" t="str">
        <f t="shared" si="4"/>
        <v>1</v>
      </c>
      <c r="C125" s="3">
        <f t="shared" si="5"/>
        <v>14</v>
      </c>
      <c r="D125" s="16" t="s">
        <v>78</v>
      </c>
      <c r="E125" s="3" t="str">
        <f>VLOOKUP(F125,'NIK - Procesy'!B$5:C$61,2,FALSE)</f>
        <v>1.09</v>
      </c>
      <c r="F125" s="3" t="s">
        <v>64</v>
      </c>
      <c r="G125" s="3" t="s">
        <v>636</v>
      </c>
    </row>
    <row r="126" spans="1:7" customFormat="1" ht="34.5" x14ac:dyDescent="0.35">
      <c r="A126" s="6" t="str">
        <f t="shared" si="3"/>
        <v>F-K.1.09.15</v>
      </c>
      <c r="B126" s="3" t="str">
        <f t="shared" si="4"/>
        <v>1</v>
      </c>
      <c r="C126" s="3">
        <f t="shared" si="5"/>
        <v>15</v>
      </c>
      <c r="D126" s="16" t="s">
        <v>79</v>
      </c>
      <c r="E126" s="3" t="str">
        <f>VLOOKUP(F126,'NIK - Procesy'!B$5:C$61,2,FALSE)</f>
        <v>1.09</v>
      </c>
      <c r="F126" s="3" t="s">
        <v>64</v>
      </c>
      <c r="G126" s="3" t="s">
        <v>636</v>
      </c>
    </row>
    <row r="127" spans="1:7" customFormat="1" ht="34.5" x14ac:dyDescent="0.35">
      <c r="A127" s="6" t="str">
        <f t="shared" si="3"/>
        <v>F-K.1.09.16</v>
      </c>
      <c r="B127" s="3" t="str">
        <f t="shared" si="4"/>
        <v>1</v>
      </c>
      <c r="C127" s="3">
        <f t="shared" si="5"/>
        <v>16</v>
      </c>
      <c r="D127" s="16" t="s">
        <v>80</v>
      </c>
      <c r="E127" s="3" t="str">
        <f>VLOOKUP(F127,'NIK - Procesy'!B$5:C$61,2,FALSE)</f>
        <v>1.09</v>
      </c>
      <c r="F127" s="3" t="s">
        <v>64</v>
      </c>
      <c r="G127" s="3" t="s">
        <v>636</v>
      </c>
    </row>
    <row r="128" spans="1:7" customFormat="1" x14ac:dyDescent="0.35">
      <c r="A128" s="6" t="str">
        <f t="shared" si="3"/>
        <v>F-K.1.09.17</v>
      </c>
      <c r="B128" s="3" t="str">
        <f t="shared" si="4"/>
        <v>1</v>
      </c>
      <c r="C128" s="3">
        <f t="shared" si="5"/>
        <v>17</v>
      </c>
      <c r="D128" s="16" t="s">
        <v>81</v>
      </c>
      <c r="E128" s="3" t="str">
        <f>VLOOKUP(F128,'NIK - Procesy'!B$5:C$61,2,FALSE)</f>
        <v>1.09</v>
      </c>
      <c r="F128" s="3" t="s">
        <v>64</v>
      </c>
      <c r="G128" s="3" t="s">
        <v>636</v>
      </c>
    </row>
    <row r="129" spans="1:7" customFormat="1" ht="57.5" x14ac:dyDescent="0.35">
      <c r="A129" s="6" t="str">
        <f t="shared" si="3"/>
        <v>F-K.1.09.18</v>
      </c>
      <c r="B129" s="3" t="str">
        <f t="shared" si="4"/>
        <v>1</v>
      </c>
      <c r="C129" s="3">
        <f t="shared" si="5"/>
        <v>18</v>
      </c>
      <c r="D129" s="16" t="s">
        <v>82</v>
      </c>
      <c r="E129" s="3" t="str">
        <f>VLOOKUP(F129,'NIK - Procesy'!B$5:C$61,2,FALSE)</f>
        <v>1.09</v>
      </c>
      <c r="F129" s="3" t="s">
        <v>64</v>
      </c>
      <c r="G129" s="3" t="s">
        <v>636</v>
      </c>
    </row>
    <row r="130" spans="1:7" customFormat="1" ht="23" x14ac:dyDescent="0.35">
      <c r="A130" s="6" t="str">
        <f t="shared" si="3"/>
        <v>F-K.1.09.19</v>
      </c>
      <c r="B130" s="3" t="str">
        <f t="shared" si="4"/>
        <v>1</v>
      </c>
      <c r="C130" s="3">
        <f t="shared" si="5"/>
        <v>19</v>
      </c>
      <c r="D130" s="16" t="s">
        <v>83</v>
      </c>
      <c r="E130" s="3" t="str">
        <f>VLOOKUP(F130,'NIK - Procesy'!B$5:C$61,2,FALSE)</f>
        <v>1.09</v>
      </c>
      <c r="F130" s="3" t="s">
        <v>64</v>
      </c>
      <c r="G130" s="3" t="s">
        <v>636</v>
      </c>
    </row>
    <row r="131" spans="1:7" customFormat="1" ht="23" x14ac:dyDescent="0.35">
      <c r="A131" s="6" t="str">
        <f t="shared" si="3"/>
        <v>F-K.1.09.20</v>
      </c>
      <c r="B131" s="3" t="str">
        <f t="shared" si="4"/>
        <v>1</v>
      </c>
      <c r="C131" s="3">
        <f t="shared" si="5"/>
        <v>20</v>
      </c>
      <c r="D131" s="16" t="s">
        <v>84</v>
      </c>
      <c r="E131" s="3" t="str">
        <f>VLOOKUP(F131,'NIK - Procesy'!B$5:C$61,2,FALSE)</f>
        <v>1.09</v>
      </c>
      <c r="F131" s="3" t="s">
        <v>64</v>
      </c>
      <c r="G131" s="3" t="s">
        <v>636</v>
      </c>
    </row>
    <row r="132" spans="1:7" customFormat="1" ht="23" x14ac:dyDescent="0.35">
      <c r="A132" s="6" t="str">
        <f t="shared" ref="A132:A195" si="6">G132&amp;"."&amp;E132&amp;"."&amp;C132</f>
        <v>F-K.1.09.21</v>
      </c>
      <c r="B132" s="3" t="str">
        <f t="shared" ref="B132:B195" si="7">LEFT(E132,1)</f>
        <v>1</v>
      </c>
      <c r="C132" s="3">
        <f t="shared" ref="C132:C195" si="8">IF(E132&gt;E131,1,C131+1)</f>
        <v>21</v>
      </c>
      <c r="D132" s="16" t="s">
        <v>85</v>
      </c>
      <c r="E132" s="3" t="str">
        <f>VLOOKUP(F132,'NIK - Procesy'!B$5:C$61,2,FALSE)</f>
        <v>1.09</v>
      </c>
      <c r="F132" s="3" t="s">
        <v>64</v>
      </c>
      <c r="G132" s="3" t="s">
        <v>636</v>
      </c>
    </row>
    <row r="133" spans="1:7" customFormat="1" ht="23" x14ac:dyDescent="0.35">
      <c r="A133" s="6" t="str">
        <f t="shared" si="6"/>
        <v>F-K.1.10.1</v>
      </c>
      <c r="B133" s="3" t="str">
        <f t="shared" si="7"/>
        <v>1</v>
      </c>
      <c r="C133" s="3">
        <f t="shared" si="8"/>
        <v>1</v>
      </c>
      <c r="D133" s="16" t="s">
        <v>100</v>
      </c>
      <c r="E133" s="3" t="str">
        <f>VLOOKUP(F133,'NIK - Procesy'!B$5:C$61,2,FALSE)</f>
        <v>1.10</v>
      </c>
      <c r="F133" s="3" t="s">
        <v>99</v>
      </c>
      <c r="G133" s="3" t="s">
        <v>636</v>
      </c>
    </row>
    <row r="134" spans="1:7" customFormat="1" x14ac:dyDescent="0.35">
      <c r="A134" s="6" t="str">
        <f t="shared" si="6"/>
        <v>F-K.1.10.2</v>
      </c>
      <c r="B134" s="3" t="str">
        <f t="shared" si="7"/>
        <v>1</v>
      </c>
      <c r="C134" s="3">
        <f t="shared" si="8"/>
        <v>2</v>
      </c>
      <c r="D134" s="16" t="s">
        <v>101</v>
      </c>
      <c r="E134" s="3" t="str">
        <f>VLOOKUP(F134,'NIK - Procesy'!B$5:C$61,2,FALSE)</f>
        <v>1.10</v>
      </c>
      <c r="F134" s="3" t="s">
        <v>99</v>
      </c>
      <c r="G134" s="3" t="s">
        <v>636</v>
      </c>
    </row>
    <row r="135" spans="1:7" customFormat="1" x14ac:dyDescent="0.35">
      <c r="A135" s="6" t="str">
        <f t="shared" si="6"/>
        <v>F-K.1.10.3</v>
      </c>
      <c r="B135" s="3" t="str">
        <f t="shared" si="7"/>
        <v>1</v>
      </c>
      <c r="C135" s="3">
        <f t="shared" si="8"/>
        <v>3</v>
      </c>
      <c r="D135" s="16" t="s">
        <v>102</v>
      </c>
      <c r="E135" s="3" t="str">
        <f>VLOOKUP(F135,'NIK - Procesy'!B$5:C$61,2,FALSE)</f>
        <v>1.10</v>
      </c>
      <c r="F135" s="3" t="s">
        <v>99</v>
      </c>
      <c r="G135" s="3" t="s">
        <v>636</v>
      </c>
    </row>
    <row r="136" spans="1:7" customFormat="1" ht="23" x14ac:dyDescent="0.35">
      <c r="A136" s="6" t="str">
        <f t="shared" si="6"/>
        <v>F-K.1.10.4</v>
      </c>
      <c r="B136" s="3" t="str">
        <f t="shared" si="7"/>
        <v>1</v>
      </c>
      <c r="C136" s="3">
        <f t="shared" si="8"/>
        <v>4</v>
      </c>
      <c r="D136" s="16" t="s">
        <v>103</v>
      </c>
      <c r="E136" s="3" t="str">
        <f>VLOOKUP(F136,'NIK - Procesy'!B$5:C$61,2,FALSE)</f>
        <v>1.10</v>
      </c>
      <c r="F136" s="3" t="s">
        <v>99</v>
      </c>
      <c r="G136" s="3" t="s">
        <v>636</v>
      </c>
    </row>
    <row r="137" spans="1:7" customFormat="1" ht="23" x14ac:dyDescent="0.35">
      <c r="A137" s="6" t="str">
        <f t="shared" si="6"/>
        <v>F-K.1.10.5</v>
      </c>
      <c r="B137" s="3" t="str">
        <f t="shared" si="7"/>
        <v>1</v>
      </c>
      <c r="C137" s="3">
        <f t="shared" si="8"/>
        <v>5</v>
      </c>
      <c r="D137" s="16" t="s">
        <v>104</v>
      </c>
      <c r="E137" s="3" t="str">
        <f>VLOOKUP(F137,'NIK - Procesy'!B$5:C$61,2,FALSE)</f>
        <v>1.10</v>
      </c>
      <c r="F137" s="3" t="s">
        <v>99</v>
      </c>
      <c r="G137" s="3" t="s">
        <v>636</v>
      </c>
    </row>
    <row r="138" spans="1:7" customFormat="1" ht="23" x14ac:dyDescent="0.35">
      <c r="A138" s="6" t="str">
        <f t="shared" si="6"/>
        <v>F-K.1.10.6</v>
      </c>
      <c r="B138" s="3" t="str">
        <f t="shared" si="7"/>
        <v>1</v>
      </c>
      <c r="C138" s="3">
        <f t="shared" si="8"/>
        <v>6</v>
      </c>
      <c r="D138" s="16" t="s">
        <v>105</v>
      </c>
      <c r="E138" s="3" t="str">
        <f>VLOOKUP(F138,'NIK - Procesy'!B$5:C$61,2,FALSE)</f>
        <v>1.10</v>
      </c>
      <c r="F138" s="3" t="s">
        <v>99</v>
      </c>
      <c r="G138" s="3" t="s">
        <v>636</v>
      </c>
    </row>
    <row r="139" spans="1:7" customFormat="1" ht="34.5" x14ac:dyDescent="0.35">
      <c r="A139" s="6" t="str">
        <f t="shared" si="6"/>
        <v>F-K.1.10.7</v>
      </c>
      <c r="B139" s="3" t="str">
        <f t="shared" si="7"/>
        <v>1</v>
      </c>
      <c r="C139" s="3">
        <f t="shared" si="8"/>
        <v>7</v>
      </c>
      <c r="D139" s="16" t="s">
        <v>106</v>
      </c>
      <c r="E139" s="3" t="str">
        <f>VLOOKUP(F139,'NIK - Procesy'!B$5:C$61,2,FALSE)</f>
        <v>1.10</v>
      </c>
      <c r="F139" s="3" t="s">
        <v>99</v>
      </c>
      <c r="G139" s="3" t="s">
        <v>636</v>
      </c>
    </row>
    <row r="140" spans="1:7" customFormat="1" ht="23" x14ac:dyDescent="0.35">
      <c r="A140" s="6" t="str">
        <f t="shared" si="6"/>
        <v>F-K.1.10.8</v>
      </c>
      <c r="B140" s="3" t="str">
        <f t="shared" si="7"/>
        <v>1</v>
      </c>
      <c r="C140" s="3">
        <f t="shared" si="8"/>
        <v>8</v>
      </c>
      <c r="D140" s="16" t="s">
        <v>107</v>
      </c>
      <c r="E140" s="3" t="str">
        <f>VLOOKUP(F140,'NIK - Procesy'!B$5:C$61,2,FALSE)</f>
        <v>1.10</v>
      </c>
      <c r="F140" s="3" t="s">
        <v>99</v>
      </c>
      <c r="G140" s="3" t="s">
        <v>636</v>
      </c>
    </row>
    <row r="141" spans="1:7" customFormat="1" ht="34.5" x14ac:dyDescent="0.35">
      <c r="A141" s="6" t="str">
        <f t="shared" si="6"/>
        <v>F-K.1.10.9</v>
      </c>
      <c r="B141" s="3" t="str">
        <f t="shared" si="7"/>
        <v>1</v>
      </c>
      <c r="C141" s="3">
        <f t="shared" si="8"/>
        <v>9</v>
      </c>
      <c r="D141" s="16" t="s">
        <v>108</v>
      </c>
      <c r="E141" s="3" t="str">
        <f>VLOOKUP(F141,'NIK - Procesy'!B$5:C$61,2,FALSE)</f>
        <v>1.10</v>
      </c>
      <c r="F141" s="3" t="s">
        <v>99</v>
      </c>
      <c r="G141" s="3" t="s">
        <v>636</v>
      </c>
    </row>
    <row r="142" spans="1:7" customFormat="1" ht="23" x14ac:dyDescent="0.35">
      <c r="A142" s="6" t="str">
        <f t="shared" si="6"/>
        <v>F-K.1.10.10</v>
      </c>
      <c r="B142" s="3" t="str">
        <f t="shared" si="7"/>
        <v>1</v>
      </c>
      <c r="C142" s="3">
        <f t="shared" si="8"/>
        <v>10</v>
      </c>
      <c r="D142" s="16" t="s">
        <v>109</v>
      </c>
      <c r="E142" s="3" t="str">
        <f>VLOOKUP(F142,'NIK - Procesy'!B$5:C$61,2,FALSE)</f>
        <v>1.10</v>
      </c>
      <c r="F142" s="3" t="s">
        <v>99</v>
      </c>
      <c r="G142" s="3" t="s">
        <v>636</v>
      </c>
    </row>
    <row r="143" spans="1:7" customFormat="1" ht="23" x14ac:dyDescent="0.35">
      <c r="A143" s="6" t="str">
        <f t="shared" si="6"/>
        <v>F-K.1.10.11</v>
      </c>
      <c r="B143" s="3" t="str">
        <f t="shared" si="7"/>
        <v>1</v>
      </c>
      <c r="C143" s="3">
        <f t="shared" si="8"/>
        <v>11</v>
      </c>
      <c r="D143" s="16" t="s">
        <v>110</v>
      </c>
      <c r="E143" s="3" t="str">
        <f>VLOOKUP(F143,'NIK - Procesy'!B$5:C$61,2,FALSE)</f>
        <v>1.10</v>
      </c>
      <c r="F143" s="3" t="s">
        <v>99</v>
      </c>
      <c r="G143" s="3" t="s">
        <v>636</v>
      </c>
    </row>
    <row r="144" spans="1:7" customFormat="1" ht="34.5" x14ac:dyDescent="0.35">
      <c r="A144" s="6" t="str">
        <f t="shared" si="6"/>
        <v>F-K.1.10.12</v>
      </c>
      <c r="B144" s="3" t="str">
        <f t="shared" si="7"/>
        <v>1</v>
      </c>
      <c r="C144" s="3">
        <f t="shared" si="8"/>
        <v>12</v>
      </c>
      <c r="D144" s="16" t="s">
        <v>111</v>
      </c>
      <c r="E144" s="3" t="str">
        <f>VLOOKUP(F144,'NIK - Procesy'!B$5:C$61,2,FALSE)</f>
        <v>1.10</v>
      </c>
      <c r="F144" s="3" t="s">
        <v>99</v>
      </c>
      <c r="G144" s="3" t="s">
        <v>636</v>
      </c>
    </row>
    <row r="145" spans="1:7" customFormat="1" ht="34.5" x14ac:dyDescent="0.35">
      <c r="A145" s="6" t="str">
        <f t="shared" si="6"/>
        <v>F-K.1.10.13</v>
      </c>
      <c r="B145" s="3" t="str">
        <f t="shared" si="7"/>
        <v>1</v>
      </c>
      <c r="C145" s="3">
        <f t="shared" si="8"/>
        <v>13</v>
      </c>
      <c r="D145" s="16" t="s">
        <v>112</v>
      </c>
      <c r="E145" s="3" t="str">
        <f>VLOOKUP(F145,'NIK - Procesy'!B$5:C$61,2,FALSE)</f>
        <v>1.10</v>
      </c>
      <c r="F145" s="3" t="s">
        <v>99</v>
      </c>
      <c r="G145" s="3" t="s">
        <v>636</v>
      </c>
    </row>
    <row r="146" spans="1:7" customFormat="1" ht="23" x14ac:dyDescent="0.35">
      <c r="A146" s="6" t="str">
        <f t="shared" si="6"/>
        <v>F-K.1.10.14</v>
      </c>
      <c r="B146" s="3" t="str">
        <f t="shared" si="7"/>
        <v>1</v>
      </c>
      <c r="C146" s="3">
        <f t="shared" si="8"/>
        <v>14</v>
      </c>
      <c r="D146" s="16" t="s">
        <v>113</v>
      </c>
      <c r="E146" s="3" t="str">
        <f>VLOOKUP(F146,'NIK - Procesy'!B$5:C$61,2,FALSE)</f>
        <v>1.10</v>
      </c>
      <c r="F146" s="3" t="s">
        <v>99</v>
      </c>
      <c r="G146" s="3" t="s">
        <v>636</v>
      </c>
    </row>
    <row r="147" spans="1:7" customFormat="1" ht="46" x14ac:dyDescent="0.35">
      <c r="A147" s="6" t="str">
        <f t="shared" si="6"/>
        <v>F-K.1.10.15</v>
      </c>
      <c r="B147" s="3" t="str">
        <f t="shared" si="7"/>
        <v>1</v>
      </c>
      <c r="C147" s="3">
        <f t="shared" si="8"/>
        <v>15</v>
      </c>
      <c r="D147" s="16" t="s">
        <v>114</v>
      </c>
      <c r="E147" s="3" t="str">
        <f>VLOOKUP(F147,'NIK - Procesy'!B$5:C$61,2,FALSE)</f>
        <v>1.10</v>
      </c>
      <c r="F147" s="3" t="s">
        <v>99</v>
      </c>
      <c r="G147" s="3" t="s">
        <v>636</v>
      </c>
    </row>
    <row r="148" spans="1:7" customFormat="1" ht="46" x14ac:dyDescent="0.35">
      <c r="A148" s="6" t="str">
        <f t="shared" si="6"/>
        <v>F-K.1.10.16</v>
      </c>
      <c r="B148" s="3" t="str">
        <f t="shared" si="7"/>
        <v>1</v>
      </c>
      <c r="C148" s="3">
        <f t="shared" si="8"/>
        <v>16</v>
      </c>
      <c r="D148" s="16" t="s">
        <v>115</v>
      </c>
      <c r="E148" s="3" t="str">
        <f>VLOOKUP(F148,'NIK - Procesy'!B$5:C$61,2,FALSE)</f>
        <v>1.10</v>
      </c>
      <c r="F148" s="3" t="s">
        <v>99</v>
      </c>
      <c r="G148" s="3" t="s">
        <v>636</v>
      </c>
    </row>
    <row r="149" spans="1:7" customFormat="1" ht="34.5" x14ac:dyDescent="0.35">
      <c r="A149" s="6" t="str">
        <f t="shared" si="6"/>
        <v>F-K.1.10.17</v>
      </c>
      <c r="B149" s="3" t="str">
        <f t="shared" si="7"/>
        <v>1</v>
      </c>
      <c r="C149" s="3">
        <f t="shared" si="8"/>
        <v>17</v>
      </c>
      <c r="D149" s="16" t="s">
        <v>116</v>
      </c>
      <c r="E149" s="3" t="str">
        <f>VLOOKUP(F149,'NIK - Procesy'!B$5:C$61,2,FALSE)</f>
        <v>1.10</v>
      </c>
      <c r="F149" s="3" t="s">
        <v>99</v>
      </c>
      <c r="G149" s="3" t="s">
        <v>636</v>
      </c>
    </row>
    <row r="150" spans="1:7" customFormat="1" ht="46" x14ac:dyDescent="0.35">
      <c r="A150" s="6" t="str">
        <f t="shared" si="6"/>
        <v>F-K.1.10.18</v>
      </c>
      <c r="B150" s="3" t="str">
        <f t="shared" si="7"/>
        <v>1</v>
      </c>
      <c r="C150" s="3">
        <f t="shared" si="8"/>
        <v>18</v>
      </c>
      <c r="D150" s="16" t="s">
        <v>117</v>
      </c>
      <c r="E150" s="3" t="str">
        <f>VLOOKUP(F150,'NIK - Procesy'!B$5:C$61,2,FALSE)</f>
        <v>1.10</v>
      </c>
      <c r="F150" s="3" t="s">
        <v>99</v>
      </c>
      <c r="G150" s="3" t="s">
        <v>636</v>
      </c>
    </row>
    <row r="151" spans="1:7" customFormat="1" ht="34.5" x14ac:dyDescent="0.35">
      <c r="A151" s="6" t="str">
        <f t="shared" si="6"/>
        <v>F-K.1.10.19</v>
      </c>
      <c r="B151" s="3" t="str">
        <f t="shared" si="7"/>
        <v>1</v>
      </c>
      <c r="C151" s="3">
        <f t="shared" si="8"/>
        <v>19</v>
      </c>
      <c r="D151" s="16" t="s">
        <v>118</v>
      </c>
      <c r="E151" s="3" t="str">
        <f>VLOOKUP(F151,'NIK - Procesy'!B$5:C$61,2,FALSE)</f>
        <v>1.10</v>
      </c>
      <c r="F151" s="3" t="s">
        <v>99</v>
      </c>
      <c r="G151" s="3" t="s">
        <v>636</v>
      </c>
    </row>
    <row r="152" spans="1:7" customFormat="1" ht="34.5" x14ac:dyDescent="0.35">
      <c r="A152" s="6" t="str">
        <f t="shared" si="6"/>
        <v>F-K.1.10.20</v>
      </c>
      <c r="B152" s="3" t="str">
        <f t="shared" si="7"/>
        <v>1</v>
      </c>
      <c r="C152" s="3">
        <f t="shared" si="8"/>
        <v>20</v>
      </c>
      <c r="D152" s="16" t="s">
        <v>119</v>
      </c>
      <c r="E152" s="3" t="str">
        <f>VLOOKUP(F152,'NIK - Procesy'!B$5:C$61,2,FALSE)</f>
        <v>1.10</v>
      </c>
      <c r="F152" s="3" t="s">
        <v>99</v>
      </c>
      <c r="G152" s="3" t="s">
        <v>636</v>
      </c>
    </row>
    <row r="153" spans="1:7" customFormat="1" ht="34.5" x14ac:dyDescent="0.35">
      <c r="A153" s="6" t="str">
        <f t="shared" si="6"/>
        <v>F-K.1.10.21</v>
      </c>
      <c r="B153" s="3" t="str">
        <f t="shared" si="7"/>
        <v>1</v>
      </c>
      <c r="C153" s="3">
        <f t="shared" si="8"/>
        <v>21</v>
      </c>
      <c r="D153" s="16" t="s">
        <v>120</v>
      </c>
      <c r="E153" s="3" t="str">
        <f>VLOOKUP(F153,'NIK - Procesy'!B$5:C$61,2,FALSE)</f>
        <v>1.10</v>
      </c>
      <c r="F153" s="3" t="s">
        <v>99</v>
      </c>
      <c r="G153" s="3" t="s">
        <v>636</v>
      </c>
    </row>
    <row r="154" spans="1:7" customFormat="1" ht="34.5" x14ac:dyDescent="0.35">
      <c r="A154" s="6" t="str">
        <f t="shared" si="6"/>
        <v>F-K.1.10.22</v>
      </c>
      <c r="B154" s="3" t="str">
        <f t="shared" si="7"/>
        <v>1</v>
      </c>
      <c r="C154" s="3">
        <f t="shared" si="8"/>
        <v>22</v>
      </c>
      <c r="D154" s="16" t="s">
        <v>121</v>
      </c>
      <c r="E154" s="3" t="str">
        <f>VLOOKUP(F154,'NIK - Procesy'!B$5:C$61,2,FALSE)</f>
        <v>1.10</v>
      </c>
      <c r="F154" s="3" t="s">
        <v>99</v>
      </c>
      <c r="G154" s="3" t="s">
        <v>636</v>
      </c>
    </row>
    <row r="155" spans="1:7" customFormat="1" ht="23" x14ac:dyDescent="0.35">
      <c r="A155" s="6" t="str">
        <f t="shared" si="6"/>
        <v>F-K.1.10.23</v>
      </c>
      <c r="B155" s="3" t="str">
        <f t="shared" si="7"/>
        <v>1</v>
      </c>
      <c r="C155" s="3">
        <f t="shared" si="8"/>
        <v>23</v>
      </c>
      <c r="D155" s="16" t="s">
        <v>122</v>
      </c>
      <c r="E155" s="3" t="str">
        <f>VLOOKUP(F155,'NIK - Procesy'!B$5:C$61,2,FALSE)</f>
        <v>1.10</v>
      </c>
      <c r="F155" s="3" t="s">
        <v>99</v>
      </c>
      <c r="G155" s="3" t="s">
        <v>636</v>
      </c>
    </row>
    <row r="156" spans="1:7" customFormat="1" ht="115" x14ac:dyDescent="0.35">
      <c r="A156" s="6" t="str">
        <f t="shared" si="6"/>
        <v>F-K.1.10.24</v>
      </c>
      <c r="B156" s="3" t="str">
        <f t="shared" si="7"/>
        <v>1</v>
      </c>
      <c r="C156" s="3">
        <f t="shared" si="8"/>
        <v>24</v>
      </c>
      <c r="D156" s="16" t="s">
        <v>123</v>
      </c>
      <c r="E156" s="3" t="str">
        <f>VLOOKUP(F156,'NIK - Procesy'!B$5:C$61,2,FALSE)</f>
        <v>1.10</v>
      </c>
      <c r="F156" s="3" t="s">
        <v>99</v>
      </c>
      <c r="G156" s="3" t="s">
        <v>636</v>
      </c>
    </row>
    <row r="157" spans="1:7" customFormat="1" ht="46" x14ac:dyDescent="0.35">
      <c r="A157" s="6" t="str">
        <f t="shared" si="6"/>
        <v>F-K.1.10.25</v>
      </c>
      <c r="B157" s="3" t="str">
        <f t="shared" si="7"/>
        <v>1</v>
      </c>
      <c r="C157" s="3">
        <f t="shared" si="8"/>
        <v>25</v>
      </c>
      <c r="D157" s="16" t="s">
        <v>124</v>
      </c>
      <c r="E157" s="3" t="str">
        <f>VLOOKUP(F157,'NIK - Procesy'!B$5:C$61,2,FALSE)</f>
        <v>1.10</v>
      </c>
      <c r="F157" s="3" t="s">
        <v>99</v>
      </c>
      <c r="G157" s="3" t="s">
        <v>636</v>
      </c>
    </row>
    <row r="158" spans="1:7" customFormat="1" ht="161" x14ac:dyDescent="0.35">
      <c r="A158" s="6" t="str">
        <f t="shared" si="6"/>
        <v>F-K.1.10.26</v>
      </c>
      <c r="B158" s="3" t="str">
        <f t="shared" si="7"/>
        <v>1</v>
      </c>
      <c r="C158" s="3">
        <f t="shared" si="8"/>
        <v>26</v>
      </c>
      <c r="D158" s="16" t="s">
        <v>125</v>
      </c>
      <c r="E158" s="3" t="str">
        <f>VLOOKUP(F158,'NIK - Procesy'!B$5:C$61,2,FALSE)</f>
        <v>1.10</v>
      </c>
      <c r="F158" s="3" t="s">
        <v>99</v>
      </c>
      <c r="G158" s="3" t="s">
        <v>636</v>
      </c>
    </row>
    <row r="159" spans="1:7" customFormat="1" ht="34.5" x14ac:dyDescent="0.35">
      <c r="A159" s="6" t="str">
        <f t="shared" si="6"/>
        <v>F-K.1.10.27</v>
      </c>
      <c r="B159" s="3" t="str">
        <f t="shared" si="7"/>
        <v>1</v>
      </c>
      <c r="C159" s="3">
        <f t="shared" si="8"/>
        <v>27</v>
      </c>
      <c r="D159" s="16" t="s">
        <v>126</v>
      </c>
      <c r="E159" s="3" t="str">
        <f>VLOOKUP(F159,'NIK - Procesy'!B$5:C$61,2,FALSE)</f>
        <v>1.10</v>
      </c>
      <c r="F159" s="3" t="s">
        <v>99</v>
      </c>
      <c r="G159" s="3" t="s">
        <v>636</v>
      </c>
    </row>
    <row r="160" spans="1:7" customFormat="1" ht="80.5" x14ac:dyDescent="0.35">
      <c r="A160" s="6" t="str">
        <f t="shared" si="6"/>
        <v>F-K.1.11.1</v>
      </c>
      <c r="B160" s="3" t="str">
        <f t="shared" si="7"/>
        <v>1</v>
      </c>
      <c r="C160" s="3">
        <f t="shared" si="8"/>
        <v>1</v>
      </c>
      <c r="D160" s="16" t="s">
        <v>239</v>
      </c>
      <c r="E160" s="3" t="str">
        <f>VLOOKUP(F160,'NIK - Procesy'!B$5:C$61,2,FALSE)</f>
        <v>1.11</v>
      </c>
      <c r="F160" s="3" t="s">
        <v>973</v>
      </c>
      <c r="G160" s="3" t="s">
        <v>636</v>
      </c>
    </row>
    <row r="161" spans="1:7" customFormat="1" ht="69" x14ac:dyDescent="0.35">
      <c r="A161" s="6" t="str">
        <f t="shared" si="6"/>
        <v>F-K.1.11.2</v>
      </c>
      <c r="B161" s="3" t="str">
        <f t="shared" si="7"/>
        <v>1</v>
      </c>
      <c r="C161" s="3">
        <f t="shared" si="8"/>
        <v>2</v>
      </c>
      <c r="D161" s="16" t="s">
        <v>241</v>
      </c>
      <c r="E161" s="3" t="str">
        <f>VLOOKUP(F161,'NIK - Procesy'!B$5:C$61,2,FALSE)</f>
        <v>1.11</v>
      </c>
      <c r="F161" s="3" t="s">
        <v>973</v>
      </c>
      <c r="G161" s="3" t="s">
        <v>636</v>
      </c>
    </row>
    <row r="162" spans="1:7" customFormat="1" ht="34.5" x14ac:dyDescent="0.35">
      <c r="A162" s="6" t="str">
        <f t="shared" si="6"/>
        <v>F-K.1.11.3</v>
      </c>
      <c r="B162" s="3" t="str">
        <f t="shared" si="7"/>
        <v>1</v>
      </c>
      <c r="C162" s="3">
        <f t="shared" si="8"/>
        <v>3</v>
      </c>
      <c r="D162" s="16" t="s">
        <v>242</v>
      </c>
      <c r="E162" s="3" t="str">
        <f>VLOOKUP(F162,'NIK - Procesy'!B$5:C$61,2,FALSE)</f>
        <v>1.11</v>
      </c>
      <c r="F162" s="3" t="s">
        <v>973</v>
      </c>
      <c r="G162" s="3" t="s">
        <v>636</v>
      </c>
    </row>
    <row r="163" spans="1:7" customFormat="1" ht="34.5" x14ac:dyDescent="0.35">
      <c r="A163" s="6" t="str">
        <f t="shared" si="6"/>
        <v>F-K.1.11.4</v>
      </c>
      <c r="B163" s="3" t="str">
        <f t="shared" si="7"/>
        <v>1</v>
      </c>
      <c r="C163" s="3">
        <f t="shared" si="8"/>
        <v>4</v>
      </c>
      <c r="D163" s="16" t="s">
        <v>243</v>
      </c>
      <c r="E163" s="3" t="str">
        <f>VLOOKUP(F163,'NIK - Procesy'!B$5:C$61,2,FALSE)</f>
        <v>1.11</v>
      </c>
      <c r="F163" s="3" t="s">
        <v>973</v>
      </c>
      <c r="G163" s="3" t="s">
        <v>636</v>
      </c>
    </row>
    <row r="164" spans="1:7" customFormat="1" ht="34.5" x14ac:dyDescent="0.35">
      <c r="A164" s="6" t="str">
        <f t="shared" si="6"/>
        <v>F-K.1.11.5</v>
      </c>
      <c r="B164" s="3" t="str">
        <f t="shared" si="7"/>
        <v>1</v>
      </c>
      <c r="C164" s="3">
        <f t="shared" si="8"/>
        <v>5</v>
      </c>
      <c r="D164" s="16" t="s">
        <v>244</v>
      </c>
      <c r="E164" s="3" t="str">
        <f>VLOOKUP(F164,'NIK - Procesy'!B$5:C$61,2,FALSE)</f>
        <v>1.11</v>
      </c>
      <c r="F164" s="3" t="s">
        <v>973</v>
      </c>
      <c r="G164" s="3" t="s">
        <v>636</v>
      </c>
    </row>
    <row r="165" spans="1:7" customFormat="1" ht="34.5" x14ac:dyDescent="0.35">
      <c r="A165" s="6" t="str">
        <f t="shared" si="6"/>
        <v>F-K.1.11.6</v>
      </c>
      <c r="B165" s="3" t="str">
        <f t="shared" si="7"/>
        <v>1</v>
      </c>
      <c r="C165" s="3">
        <f t="shared" si="8"/>
        <v>6</v>
      </c>
      <c r="D165" s="16" t="s">
        <v>245</v>
      </c>
      <c r="E165" s="3" t="str">
        <f>VLOOKUP(F165,'NIK - Procesy'!B$5:C$61,2,FALSE)</f>
        <v>1.11</v>
      </c>
      <c r="F165" s="3" t="s">
        <v>973</v>
      </c>
      <c r="G165" s="3" t="s">
        <v>636</v>
      </c>
    </row>
    <row r="166" spans="1:7" customFormat="1" ht="69" x14ac:dyDescent="0.35">
      <c r="A166" s="6" t="str">
        <f t="shared" si="6"/>
        <v>F-K.1.11.7</v>
      </c>
      <c r="B166" s="3" t="str">
        <f t="shared" si="7"/>
        <v>1</v>
      </c>
      <c r="C166" s="3">
        <f t="shared" si="8"/>
        <v>7</v>
      </c>
      <c r="D166" s="16" t="s">
        <v>246</v>
      </c>
      <c r="E166" s="3" t="str">
        <f>VLOOKUP(F166,'NIK - Procesy'!B$5:C$61,2,FALSE)</f>
        <v>1.11</v>
      </c>
      <c r="F166" s="3" t="s">
        <v>973</v>
      </c>
      <c r="G166" s="3" t="s">
        <v>636</v>
      </c>
    </row>
    <row r="167" spans="1:7" customFormat="1" ht="34.5" x14ac:dyDescent="0.35">
      <c r="A167" s="6" t="str">
        <f t="shared" si="6"/>
        <v>F-K.1.11.8</v>
      </c>
      <c r="B167" s="3" t="str">
        <f t="shared" si="7"/>
        <v>1</v>
      </c>
      <c r="C167" s="3">
        <f t="shared" si="8"/>
        <v>8</v>
      </c>
      <c r="D167" s="16" t="s">
        <v>247</v>
      </c>
      <c r="E167" s="3" t="str">
        <f>VLOOKUP(F167,'NIK - Procesy'!B$5:C$61,2,FALSE)</f>
        <v>1.11</v>
      </c>
      <c r="F167" s="3" t="s">
        <v>973</v>
      </c>
      <c r="G167" s="3" t="s">
        <v>636</v>
      </c>
    </row>
    <row r="168" spans="1:7" customFormat="1" ht="23" x14ac:dyDescent="0.35">
      <c r="A168" s="6" t="str">
        <f t="shared" si="6"/>
        <v>F-K.1.11.9</v>
      </c>
      <c r="B168" s="3" t="str">
        <f t="shared" si="7"/>
        <v>1</v>
      </c>
      <c r="C168" s="3">
        <f t="shared" si="8"/>
        <v>9</v>
      </c>
      <c r="D168" s="16" t="s">
        <v>248</v>
      </c>
      <c r="E168" s="3" t="str">
        <f>VLOOKUP(F168,'NIK - Procesy'!B$5:C$61,2,FALSE)</f>
        <v>1.11</v>
      </c>
      <c r="F168" s="3" t="s">
        <v>973</v>
      </c>
      <c r="G168" s="3" t="s">
        <v>636</v>
      </c>
    </row>
    <row r="169" spans="1:7" customFormat="1" ht="34.5" x14ac:dyDescent="0.35">
      <c r="A169" s="6" t="str">
        <f t="shared" si="6"/>
        <v>F-K.1.11.10</v>
      </c>
      <c r="B169" s="3" t="str">
        <f t="shared" si="7"/>
        <v>1</v>
      </c>
      <c r="C169" s="3">
        <f t="shared" si="8"/>
        <v>10</v>
      </c>
      <c r="D169" s="16" t="s">
        <v>250</v>
      </c>
      <c r="E169" s="3" t="str">
        <f>VLOOKUP(F169,'NIK - Procesy'!B$5:C$61,2,FALSE)</f>
        <v>1.11</v>
      </c>
      <c r="F169" s="3" t="s">
        <v>973</v>
      </c>
      <c r="G169" s="3" t="s">
        <v>636</v>
      </c>
    </row>
    <row r="170" spans="1:7" customFormat="1" ht="23" x14ac:dyDescent="0.35">
      <c r="A170" s="6" t="str">
        <f t="shared" si="6"/>
        <v>F-K.1.11.11</v>
      </c>
      <c r="B170" s="3" t="str">
        <f t="shared" si="7"/>
        <v>1</v>
      </c>
      <c r="C170" s="3">
        <f t="shared" si="8"/>
        <v>11</v>
      </c>
      <c r="D170" s="16" t="s">
        <v>251</v>
      </c>
      <c r="E170" s="3" t="str">
        <f>VLOOKUP(F170,'NIK - Procesy'!B$5:C$61,2,FALSE)</f>
        <v>1.11</v>
      </c>
      <c r="F170" s="3" t="s">
        <v>973</v>
      </c>
      <c r="G170" s="3" t="s">
        <v>636</v>
      </c>
    </row>
    <row r="171" spans="1:7" customFormat="1" ht="46" x14ac:dyDescent="0.35">
      <c r="A171" s="6" t="str">
        <f t="shared" si="6"/>
        <v>F-K.1.11.12</v>
      </c>
      <c r="B171" s="3" t="str">
        <f t="shared" si="7"/>
        <v>1</v>
      </c>
      <c r="C171" s="3">
        <f t="shared" si="8"/>
        <v>12</v>
      </c>
      <c r="D171" s="16" t="s">
        <v>252</v>
      </c>
      <c r="E171" s="3" t="str">
        <f>VLOOKUP(F171,'NIK - Procesy'!B$5:C$61,2,FALSE)</f>
        <v>1.11</v>
      </c>
      <c r="F171" s="3" t="s">
        <v>973</v>
      </c>
      <c r="G171" s="3" t="s">
        <v>636</v>
      </c>
    </row>
    <row r="172" spans="1:7" customFormat="1" ht="46" x14ac:dyDescent="0.35">
      <c r="A172" s="6" t="str">
        <f t="shared" si="6"/>
        <v>F-K.1.11.13</v>
      </c>
      <c r="B172" s="3" t="str">
        <f t="shared" si="7"/>
        <v>1</v>
      </c>
      <c r="C172" s="3">
        <f t="shared" si="8"/>
        <v>13</v>
      </c>
      <c r="D172" s="16" t="s">
        <v>253</v>
      </c>
      <c r="E172" s="3" t="str">
        <f>VLOOKUP(F172,'NIK - Procesy'!B$5:C$61,2,FALSE)</f>
        <v>1.11</v>
      </c>
      <c r="F172" s="3" t="s">
        <v>973</v>
      </c>
      <c r="G172" s="3" t="s">
        <v>636</v>
      </c>
    </row>
    <row r="173" spans="1:7" customFormat="1" ht="34.5" x14ac:dyDescent="0.35">
      <c r="A173" s="6" t="str">
        <f t="shared" si="6"/>
        <v>F-K.1.11.14</v>
      </c>
      <c r="B173" s="3" t="str">
        <f t="shared" si="7"/>
        <v>1</v>
      </c>
      <c r="C173" s="3">
        <f t="shared" si="8"/>
        <v>14</v>
      </c>
      <c r="D173" s="16" t="s">
        <v>254</v>
      </c>
      <c r="E173" s="3" t="str">
        <f>VLOOKUP(F173,'NIK - Procesy'!B$5:C$61,2,FALSE)</f>
        <v>1.11</v>
      </c>
      <c r="F173" s="3" t="s">
        <v>973</v>
      </c>
      <c r="G173" s="3" t="s">
        <v>636</v>
      </c>
    </row>
    <row r="174" spans="1:7" customFormat="1" ht="23" x14ac:dyDescent="0.35">
      <c r="A174" s="6" t="str">
        <f t="shared" si="6"/>
        <v>F-K.1.11.15</v>
      </c>
      <c r="B174" s="3" t="str">
        <f t="shared" si="7"/>
        <v>1</v>
      </c>
      <c r="C174" s="3">
        <f t="shared" si="8"/>
        <v>15</v>
      </c>
      <c r="D174" s="16" t="s">
        <v>255</v>
      </c>
      <c r="E174" s="3" t="str">
        <f>VLOOKUP(F174,'NIK - Procesy'!B$5:C$61,2,FALSE)</f>
        <v>1.11</v>
      </c>
      <c r="F174" s="3" t="s">
        <v>973</v>
      </c>
      <c r="G174" s="3" t="s">
        <v>636</v>
      </c>
    </row>
    <row r="175" spans="1:7" customFormat="1" ht="23" x14ac:dyDescent="0.35">
      <c r="A175" s="6" t="str">
        <f t="shared" si="6"/>
        <v>F-K.1.11.16</v>
      </c>
      <c r="B175" s="3" t="str">
        <f t="shared" si="7"/>
        <v>1</v>
      </c>
      <c r="C175" s="3">
        <f t="shared" si="8"/>
        <v>16</v>
      </c>
      <c r="D175" s="16" t="s">
        <v>256</v>
      </c>
      <c r="E175" s="3" t="str">
        <f>VLOOKUP(F175,'NIK - Procesy'!B$5:C$61,2,FALSE)</f>
        <v>1.11</v>
      </c>
      <c r="F175" s="3" t="s">
        <v>973</v>
      </c>
      <c r="G175" s="3" t="s">
        <v>636</v>
      </c>
    </row>
    <row r="176" spans="1:7" customFormat="1" ht="23" x14ac:dyDescent="0.35">
      <c r="A176" s="6" t="str">
        <f t="shared" si="6"/>
        <v>F-K.1.11.17</v>
      </c>
      <c r="B176" s="3" t="str">
        <f t="shared" si="7"/>
        <v>1</v>
      </c>
      <c r="C176" s="3">
        <f t="shared" si="8"/>
        <v>17</v>
      </c>
      <c r="D176" s="16" t="s">
        <v>257</v>
      </c>
      <c r="E176" s="3" t="str">
        <f>VLOOKUP(F176,'NIK - Procesy'!B$5:C$61,2,FALSE)</f>
        <v>1.11</v>
      </c>
      <c r="F176" s="3" t="s">
        <v>973</v>
      </c>
      <c r="G176" s="3" t="s">
        <v>636</v>
      </c>
    </row>
    <row r="177" spans="1:7" customFormat="1" ht="23" x14ac:dyDescent="0.35">
      <c r="A177" s="6" t="str">
        <f t="shared" si="6"/>
        <v>F-K.1.11.18</v>
      </c>
      <c r="B177" s="3" t="str">
        <f t="shared" si="7"/>
        <v>1</v>
      </c>
      <c r="C177" s="3">
        <f t="shared" si="8"/>
        <v>18</v>
      </c>
      <c r="D177" s="16" t="s">
        <v>258</v>
      </c>
      <c r="E177" s="3" t="str">
        <f>VLOOKUP(F177,'NIK - Procesy'!B$5:C$61,2,FALSE)</f>
        <v>1.11</v>
      </c>
      <c r="F177" s="3" t="s">
        <v>973</v>
      </c>
      <c r="G177" s="3" t="s">
        <v>636</v>
      </c>
    </row>
    <row r="178" spans="1:7" customFormat="1" ht="34.5" x14ac:dyDescent="0.35">
      <c r="A178" s="6" t="str">
        <f t="shared" si="6"/>
        <v>F-K.1.11.19</v>
      </c>
      <c r="B178" s="3" t="str">
        <f t="shared" si="7"/>
        <v>1</v>
      </c>
      <c r="C178" s="3">
        <f t="shared" si="8"/>
        <v>19</v>
      </c>
      <c r="D178" s="16" t="s">
        <v>259</v>
      </c>
      <c r="E178" s="3" t="str">
        <f>VLOOKUP(F178,'NIK - Procesy'!B$5:C$61,2,FALSE)</f>
        <v>1.11</v>
      </c>
      <c r="F178" s="3" t="s">
        <v>973</v>
      </c>
      <c r="G178" s="3" t="s">
        <v>636</v>
      </c>
    </row>
    <row r="179" spans="1:7" customFormat="1" ht="34.5" x14ac:dyDescent="0.35">
      <c r="A179" s="6" t="str">
        <f t="shared" si="6"/>
        <v>F-K.1.11.20</v>
      </c>
      <c r="B179" s="3" t="str">
        <f t="shared" si="7"/>
        <v>1</v>
      </c>
      <c r="C179" s="3">
        <f t="shared" si="8"/>
        <v>20</v>
      </c>
      <c r="D179" s="16" t="s">
        <v>260</v>
      </c>
      <c r="E179" s="3" t="str">
        <f>VLOOKUP(F179,'NIK - Procesy'!B$5:C$61,2,FALSE)</f>
        <v>1.11</v>
      </c>
      <c r="F179" s="3" t="s">
        <v>973</v>
      </c>
      <c r="G179" s="3" t="s">
        <v>636</v>
      </c>
    </row>
    <row r="180" spans="1:7" customFormat="1" ht="23" x14ac:dyDescent="0.35">
      <c r="A180" s="6" t="str">
        <f t="shared" si="6"/>
        <v>F-K.1.11.21</v>
      </c>
      <c r="B180" s="3" t="str">
        <f t="shared" si="7"/>
        <v>1</v>
      </c>
      <c r="C180" s="3">
        <f t="shared" si="8"/>
        <v>21</v>
      </c>
      <c r="D180" s="16" t="s">
        <v>261</v>
      </c>
      <c r="E180" s="3" t="str">
        <f>VLOOKUP(F180,'NIK - Procesy'!B$5:C$61,2,FALSE)</f>
        <v>1.11</v>
      </c>
      <c r="F180" s="3" t="s">
        <v>973</v>
      </c>
      <c r="G180" s="3" t="s">
        <v>636</v>
      </c>
    </row>
    <row r="181" spans="1:7" customFormat="1" x14ac:dyDescent="0.35">
      <c r="A181" s="6" t="str">
        <f t="shared" si="6"/>
        <v>F-K.1.11.22</v>
      </c>
      <c r="B181" s="3" t="str">
        <f t="shared" si="7"/>
        <v>1</v>
      </c>
      <c r="C181" s="3">
        <f t="shared" si="8"/>
        <v>22</v>
      </c>
      <c r="D181" s="16" t="s">
        <v>263</v>
      </c>
      <c r="E181" s="3" t="str">
        <f>VLOOKUP(F181,'NIK - Procesy'!B$5:C$61,2,FALSE)</f>
        <v>1.11</v>
      </c>
      <c r="F181" s="3" t="s">
        <v>973</v>
      </c>
      <c r="G181" s="3" t="s">
        <v>636</v>
      </c>
    </row>
    <row r="182" spans="1:7" customFormat="1" ht="23" x14ac:dyDescent="0.35">
      <c r="A182" s="6" t="str">
        <f t="shared" si="6"/>
        <v>F-K.1.11.23</v>
      </c>
      <c r="B182" s="3" t="str">
        <f t="shared" si="7"/>
        <v>1</v>
      </c>
      <c r="C182" s="3">
        <f t="shared" si="8"/>
        <v>23</v>
      </c>
      <c r="D182" s="16" t="s">
        <v>264</v>
      </c>
      <c r="E182" s="3" t="str">
        <f>VLOOKUP(F182,'NIK - Procesy'!B$5:C$61,2,FALSE)</f>
        <v>1.11</v>
      </c>
      <c r="F182" s="3" t="s">
        <v>973</v>
      </c>
      <c r="G182" s="3" t="s">
        <v>636</v>
      </c>
    </row>
    <row r="183" spans="1:7" customFormat="1" ht="34.5" x14ac:dyDescent="0.35">
      <c r="A183" s="6" t="str">
        <f t="shared" si="6"/>
        <v>F-K.1.11.24</v>
      </c>
      <c r="B183" s="3" t="str">
        <f t="shared" si="7"/>
        <v>1</v>
      </c>
      <c r="C183" s="3">
        <f t="shared" si="8"/>
        <v>24</v>
      </c>
      <c r="D183" s="16" t="s">
        <v>265</v>
      </c>
      <c r="E183" s="3" t="str">
        <f>VLOOKUP(F183,'NIK - Procesy'!B$5:C$61,2,FALSE)</f>
        <v>1.11</v>
      </c>
      <c r="F183" s="3" t="s">
        <v>973</v>
      </c>
      <c r="G183" s="3" t="s">
        <v>636</v>
      </c>
    </row>
    <row r="184" spans="1:7" customFormat="1" ht="23" x14ac:dyDescent="0.35">
      <c r="A184" s="6" t="str">
        <f t="shared" si="6"/>
        <v>F-K.1.11.25</v>
      </c>
      <c r="B184" s="3" t="str">
        <f t="shared" si="7"/>
        <v>1</v>
      </c>
      <c r="C184" s="3">
        <f t="shared" si="8"/>
        <v>25</v>
      </c>
      <c r="D184" s="16" t="s">
        <v>266</v>
      </c>
      <c r="E184" s="3" t="str">
        <f>VLOOKUP(F184,'NIK - Procesy'!B$5:C$61,2,FALSE)</f>
        <v>1.11</v>
      </c>
      <c r="F184" s="3" t="s">
        <v>973</v>
      </c>
      <c r="G184" s="3" t="s">
        <v>636</v>
      </c>
    </row>
    <row r="185" spans="1:7" customFormat="1" ht="34.5" x14ac:dyDescent="0.35">
      <c r="A185" s="6" t="str">
        <f t="shared" si="6"/>
        <v>F-K.1.11.26</v>
      </c>
      <c r="B185" s="3" t="str">
        <f t="shared" si="7"/>
        <v>1</v>
      </c>
      <c r="C185" s="3">
        <f t="shared" si="8"/>
        <v>26</v>
      </c>
      <c r="D185" s="16" t="s">
        <v>267</v>
      </c>
      <c r="E185" s="3" t="str">
        <f>VLOOKUP(F185,'NIK - Procesy'!B$5:C$61,2,FALSE)</f>
        <v>1.11</v>
      </c>
      <c r="F185" s="3" t="s">
        <v>973</v>
      </c>
      <c r="G185" s="3" t="s">
        <v>636</v>
      </c>
    </row>
    <row r="186" spans="1:7" customFormat="1" ht="115" x14ac:dyDescent="0.35">
      <c r="A186" s="6" t="str">
        <f t="shared" si="6"/>
        <v>F-K.1.11.27</v>
      </c>
      <c r="B186" s="3" t="str">
        <f t="shared" si="7"/>
        <v>1</v>
      </c>
      <c r="C186" s="3">
        <f t="shared" si="8"/>
        <v>27</v>
      </c>
      <c r="D186" s="16" t="s">
        <v>268</v>
      </c>
      <c r="E186" s="3" t="str">
        <f>VLOOKUP(F186,'NIK - Procesy'!B$5:C$61,2,FALSE)</f>
        <v>1.11</v>
      </c>
      <c r="F186" s="3" t="s">
        <v>973</v>
      </c>
      <c r="G186" s="3" t="s">
        <v>636</v>
      </c>
    </row>
    <row r="187" spans="1:7" customFormat="1" ht="46" x14ac:dyDescent="0.35">
      <c r="A187" s="6" t="str">
        <f t="shared" si="6"/>
        <v>F-K.1.11.28</v>
      </c>
      <c r="B187" s="3" t="str">
        <f t="shared" si="7"/>
        <v>1</v>
      </c>
      <c r="C187" s="3">
        <f t="shared" si="8"/>
        <v>28</v>
      </c>
      <c r="D187" s="16" t="s">
        <v>269</v>
      </c>
      <c r="E187" s="3" t="str">
        <f>VLOOKUP(F187,'NIK - Procesy'!B$5:C$61,2,FALSE)</f>
        <v>1.11</v>
      </c>
      <c r="F187" s="3" t="s">
        <v>973</v>
      </c>
      <c r="G187" s="3" t="s">
        <v>636</v>
      </c>
    </row>
    <row r="188" spans="1:7" customFormat="1" ht="23" x14ac:dyDescent="0.35">
      <c r="A188" s="6" t="str">
        <f t="shared" si="6"/>
        <v>F-K.1.11.29</v>
      </c>
      <c r="B188" s="3" t="str">
        <f t="shared" si="7"/>
        <v>1</v>
      </c>
      <c r="C188" s="3">
        <f t="shared" si="8"/>
        <v>29</v>
      </c>
      <c r="D188" s="16" t="s">
        <v>270</v>
      </c>
      <c r="E188" s="3" t="str">
        <f>VLOOKUP(F188,'NIK - Procesy'!B$5:C$61,2,FALSE)</f>
        <v>1.11</v>
      </c>
      <c r="F188" s="3" t="s">
        <v>973</v>
      </c>
      <c r="G188" s="3" t="s">
        <v>636</v>
      </c>
    </row>
    <row r="189" spans="1:7" customFormat="1" ht="46" x14ac:dyDescent="0.35">
      <c r="A189" s="6" t="str">
        <f t="shared" si="6"/>
        <v>F-K.1.11.30</v>
      </c>
      <c r="B189" s="3" t="str">
        <f t="shared" si="7"/>
        <v>1</v>
      </c>
      <c r="C189" s="3">
        <f t="shared" si="8"/>
        <v>30</v>
      </c>
      <c r="D189" s="16" t="s">
        <v>271</v>
      </c>
      <c r="E189" s="3" t="str">
        <f>VLOOKUP(F189,'NIK - Procesy'!B$5:C$61,2,FALSE)</f>
        <v>1.11</v>
      </c>
      <c r="F189" s="3" t="s">
        <v>973</v>
      </c>
      <c r="G189" s="3" t="s">
        <v>636</v>
      </c>
    </row>
    <row r="190" spans="1:7" customFormat="1" ht="23" x14ac:dyDescent="0.35">
      <c r="A190" s="6" t="str">
        <f t="shared" si="6"/>
        <v>F-K.1.11.31</v>
      </c>
      <c r="B190" s="3" t="str">
        <f t="shared" si="7"/>
        <v>1</v>
      </c>
      <c r="C190" s="3">
        <f t="shared" si="8"/>
        <v>31</v>
      </c>
      <c r="D190" s="16" t="s">
        <v>272</v>
      </c>
      <c r="E190" s="3" t="str">
        <f>VLOOKUP(F190,'NIK - Procesy'!B$5:C$61,2,FALSE)</f>
        <v>1.11</v>
      </c>
      <c r="F190" s="3" t="s">
        <v>973</v>
      </c>
      <c r="G190" s="3" t="s">
        <v>636</v>
      </c>
    </row>
    <row r="191" spans="1:7" customFormat="1" ht="23" x14ac:dyDescent="0.35">
      <c r="A191" s="6" t="str">
        <f t="shared" si="6"/>
        <v>F-K.1.11.32</v>
      </c>
      <c r="B191" s="3" t="str">
        <f t="shared" si="7"/>
        <v>1</v>
      </c>
      <c r="C191" s="3">
        <f t="shared" si="8"/>
        <v>32</v>
      </c>
      <c r="D191" s="16" t="s">
        <v>273</v>
      </c>
      <c r="E191" s="3" t="str">
        <f>VLOOKUP(F191,'NIK - Procesy'!B$5:C$61,2,FALSE)</f>
        <v>1.11</v>
      </c>
      <c r="F191" s="3" t="s">
        <v>973</v>
      </c>
      <c r="G191" s="3" t="s">
        <v>636</v>
      </c>
    </row>
    <row r="192" spans="1:7" customFormat="1" ht="23" x14ac:dyDescent="0.35">
      <c r="A192" s="6" t="str">
        <f t="shared" si="6"/>
        <v>F-K.1.11.33</v>
      </c>
      <c r="B192" s="3" t="str">
        <f t="shared" si="7"/>
        <v>1</v>
      </c>
      <c r="C192" s="3">
        <f t="shared" si="8"/>
        <v>33</v>
      </c>
      <c r="D192" s="16" t="s">
        <v>274</v>
      </c>
      <c r="E192" s="3" t="str">
        <f>VLOOKUP(F192,'NIK - Procesy'!B$5:C$61,2,FALSE)</f>
        <v>1.11</v>
      </c>
      <c r="F192" s="3" t="s">
        <v>973</v>
      </c>
      <c r="G192" s="3" t="s">
        <v>636</v>
      </c>
    </row>
    <row r="193" spans="1:7" customFormat="1" ht="23" x14ac:dyDescent="0.35">
      <c r="A193" s="6" t="str">
        <f t="shared" si="6"/>
        <v>F-K.1.11.34</v>
      </c>
      <c r="B193" s="3" t="str">
        <f t="shared" si="7"/>
        <v>1</v>
      </c>
      <c r="C193" s="3">
        <f t="shared" si="8"/>
        <v>34</v>
      </c>
      <c r="D193" s="16" t="s">
        <v>275</v>
      </c>
      <c r="E193" s="3" t="str">
        <f>VLOOKUP(F193,'NIK - Procesy'!B$5:C$61,2,FALSE)</f>
        <v>1.11</v>
      </c>
      <c r="F193" s="3" t="s">
        <v>973</v>
      </c>
      <c r="G193" s="3" t="s">
        <v>636</v>
      </c>
    </row>
    <row r="194" spans="1:7" customFormat="1" ht="23" x14ac:dyDescent="0.35">
      <c r="A194" s="6" t="str">
        <f t="shared" si="6"/>
        <v>F-K.1.11.35</v>
      </c>
      <c r="B194" s="3" t="str">
        <f t="shared" si="7"/>
        <v>1</v>
      </c>
      <c r="C194" s="3">
        <f t="shared" si="8"/>
        <v>35</v>
      </c>
      <c r="D194" s="16" t="s">
        <v>276</v>
      </c>
      <c r="E194" s="3" t="str">
        <f>VLOOKUP(F194,'NIK - Procesy'!B$5:C$61,2,FALSE)</f>
        <v>1.11</v>
      </c>
      <c r="F194" s="3" t="s">
        <v>973</v>
      </c>
      <c r="G194" s="3" t="s">
        <v>636</v>
      </c>
    </row>
    <row r="195" spans="1:7" customFormat="1" ht="23" x14ac:dyDescent="0.35">
      <c r="A195" s="6" t="str">
        <f t="shared" si="6"/>
        <v>F-K.1.11.36</v>
      </c>
      <c r="B195" s="3" t="str">
        <f t="shared" si="7"/>
        <v>1</v>
      </c>
      <c r="C195" s="3">
        <f t="shared" si="8"/>
        <v>36</v>
      </c>
      <c r="D195" s="16" t="s">
        <v>277</v>
      </c>
      <c r="E195" s="3" t="str">
        <f>VLOOKUP(F195,'NIK - Procesy'!B$5:C$61,2,FALSE)</f>
        <v>1.11</v>
      </c>
      <c r="F195" s="3" t="s">
        <v>973</v>
      </c>
      <c r="G195" s="3" t="s">
        <v>636</v>
      </c>
    </row>
    <row r="196" spans="1:7" customFormat="1" ht="23" x14ac:dyDescent="0.35">
      <c r="A196" s="6" t="str">
        <f t="shared" ref="A196:A259" si="9">G196&amp;"."&amp;E196&amp;"."&amp;C196</f>
        <v>F-K.1.11.37</v>
      </c>
      <c r="B196" s="3" t="str">
        <f t="shared" ref="B196:B259" si="10">LEFT(E196,1)</f>
        <v>1</v>
      </c>
      <c r="C196" s="3">
        <f t="shared" ref="C196:C259" si="11">IF(E196&gt;E195,1,C195+1)</f>
        <v>37</v>
      </c>
      <c r="D196" s="16" t="s">
        <v>278</v>
      </c>
      <c r="E196" s="3" t="str">
        <f>VLOOKUP(F196,'NIK - Procesy'!B$5:C$61,2,FALSE)</f>
        <v>1.11</v>
      </c>
      <c r="F196" s="3" t="s">
        <v>973</v>
      </c>
      <c r="G196" s="3" t="s">
        <v>636</v>
      </c>
    </row>
    <row r="197" spans="1:7" customFormat="1" ht="23" x14ac:dyDescent="0.35">
      <c r="A197" s="6" t="str">
        <f t="shared" si="9"/>
        <v>F-K.1.11.38</v>
      </c>
      <c r="B197" s="3" t="str">
        <f t="shared" si="10"/>
        <v>1</v>
      </c>
      <c r="C197" s="3">
        <f t="shared" si="11"/>
        <v>38</v>
      </c>
      <c r="D197" s="16" t="s">
        <v>279</v>
      </c>
      <c r="E197" s="3" t="str">
        <f>VLOOKUP(F197,'NIK - Procesy'!B$5:C$61,2,FALSE)</f>
        <v>1.11</v>
      </c>
      <c r="F197" s="3" t="s">
        <v>973</v>
      </c>
      <c r="G197" s="3" t="s">
        <v>636</v>
      </c>
    </row>
    <row r="198" spans="1:7" s="2" customFormat="1" ht="34.5" x14ac:dyDescent="0.35">
      <c r="A198" s="6" t="str">
        <f t="shared" si="9"/>
        <v>F-K.1.11.39</v>
      </c>
      <c r="B198" s="3" t="str">
        <f t="shared" si="10"/>
        <v>1</v>
      </c>
      <c r="C198" s="3">
        <f t="shared" si="11"/>
        <v>39</v>
      </c>
      <c r="D198" s="16" t="s">
        <v>280</v>
      </c>
      <c r="E198" s="3" t="str">
        <f>VLOOKUP(F198,'NIK - Procesy'!B$5:C$61,2,FALSE)</f>
        <v>1.11</v>
      </c>
      <c r="F198" s="3" t="s">
        <v>973</v>
      </c>
      <c r="G198" s="3" t="s">
        <v>636</v>
      </c>
    </row>
    <row r="199" spans="1:7" customFormat="1" ht="34.5" x14ac:dyDescent="0.35">
      <c r="A199" s="6" t="str">
        <f t="shared" si="9"/>
        <v>F-K.1.11.40</v>
      </c>
      <c r="B199" s="3" t="str">
        <f t="shared" si="10"/>
        <v>1</v>
      </c>
      <c r="C199" s="3">
        <f t="shared" si="11"/>
        <v>40</v>
      </c>
      <c r="D199" s="16" t="s">
        <v>281</v>
      </c>
      <c r="E199" s="3" t="str">
        <f>VLOOKUP(F199,'NIK - Procesy'!B$5:C$61,2,FALSE)</f>
        <v>1.11</v>
      </c>
      <c r="F199" s="3" t="s">
        <v>973</v>
      </c>
      <c r="G199" s="3" t="s">
        <v>636</v>
      </c>
    </row>
    <row r="200" spans="1:7" customFormat="1" ht="23" x14ac:dyDescent="0.35">
      <c r="A200" s="6" t="str">
        <f t="shared" si="9"/>
        <v>F-K.1.11.41</v>
      </c>
      <c r="B200" s="3" t="str">
        <f t="shared" si="10"/>
        <v>1</v>
      </c>
      <c r="C200" s="3">
        <f t="shared" si="11"/>
        <v>41</v>
      </c>
      <c r="D200" s="16" t="s">
        <v>282</v>
      </c>
      <c r="E200" s="3" t="str">
        <f>VLOOKUP(F200,'NIK - Procesy'!B$5:C$61,2,FALSE)</f>
        <v>1.11</v>
      </c>
      <c r="F200" s="3" t="s">
        <v>973</v>
      </c>
      <c r="G200" s="3" t="s">
        <v>636</v>
      </c>
    </row>
    <row r="201" spans="1:7" customFormat="1" ht="57.5" x14ac:dyDescent="0.35">
      <c r="A201" s="6" t="str">
        <f t="shared" si="9"/>
        <v>F-K.1.11.42</v>
      </c>
      <c r="B201" s="3" t="str">
        <f t="shared" si="10"/>
        <v>1</v>
      </c>
      <c r="C201" s="3">
        <f t="shared" si="11"/>
        <v>42</v>
      </c>
      <c r="D201" s="16" t="s">
        <v>283</v>
      </c>
      <c r="E201" s="3" t="str">
        <f>VLOOKUP(F201,'NIK - Procesy'!B$5:C$61,2,FALSE)</f>
        <v>1.11</v>
      </c>
      <c r="F201" s="3" t="s">
        <v>973</v>
      </c>
      <c r="G201" s="3" t="s">
        <v>636</v>
      </c>
    </row>
    <row r="202" spans="1:7" customFormat="1" ht="23" x14ac:dyDescent="0.35">
      <c r="A202" s="6" t="str">
        <f t="shared" si="9"/>
        <v>F-K.1.11.43</v>
      </c>
      <c r="B202" s="3" t="str">
        <f t="shared" si="10"/>
        <v>1</v>
      </c>
      <c r="C202" s="3">
        <f t="shared" si="11"/>
        <v>43</v>
      </c>
      <c r="D202" s="16" t="s">
        <v>284</v>
      </c>
      <c r="E202" s="3" t="str">
        <f>VLOOKUP(F202,'NIK - Procesy'!B$5:C$61,2,FALSE)</f>
        <v>1.11</v>
      </c>
      <c r="F202" s="3" t="s">
        <v>973</v>
      </c>
      <c r="G202" s="3" t="s">
        <v>636</v>
      </c>
    </row>
    <row r="203" spans="1:7" customFormat="1" ht="23" x14ac:dyDescent="0.35">
      <c r="A203" s="6" t="str">
        <f t="shared" si="9"/>
        <v>F-K.1.11.44</v>
      </c>
      <c r="B203" s="3" t="str">
        <f t="shared" si="10"/>
        <v>1</v>
      </c>
      <c r="C203" s="3">
        <f t="shared" si="11"/>
        <v>44</v>
      </c>
      <c r="D203" s="16" t="s">
        <v>285</v>
      </c>
      <c r="E203" s="3" t="str">
        <f>VLOOKUP(F203,'NIK - Procesy'!B$5:C$61,2,FALSE)</f>
        <v>1.11</v>
      </c>
      <c r="F203" s="3" t="s">
        <v>973</v>
      </c>
      <c r="G203" s="3" t="s">
        <v>636</v>
      </c>
    </row>
    <row r="204" spans="1:7" customFormat="1" ht="23" x14ac:dyDescent="0.35">
      <c r="A204" s="6" t="str">
        <f t="shared" si="9"/>
        <v>F-K.1.11.45</v>
      </c>
      <c r="B204" s="3" t="str">
        <f t="shared" si="10"/>
        <v>1</v>
      </c>
      <c r="C204" s="3">
        <f t="shared" si="11"/>
        <v>45</v>
      </c>
      <c r="D204" s="16" t="s">
        <v>286</v>
      </c>
      <c r="E204" s="3" t="str">
        <f>VLOOKUP(F204,'NIK - Procesy'!B$5:C$61,2,FALSE)</f>
        <v>1.11</v>
      </c>
      <c r="F204" s="3" t="s">
        <v>973</v>
      </c>
      <c r="G204" s="3" t="s">
        <v>636</v>
      </c>
    </row>
    <row r="205" spans="1:7" customFormat="1" ht="46" x14ac:dyDescent="0.35">
      <c r="A205" s="6" t="str">
        <f t="shared" si="9"/>
        <v>F-K.1.11.46</v>
      </c>
      <c r="B205" s="3" t="str">
        <f t="shared" si="10"/>
        <v>1</v>
      </c>
      <c r="C205" s="3">
        <f t="shared" si="11"/>
        <v>46</v>
      </c>
      <c r="D205" s="16" t="s">
        <v>287</v>
      </c>
      <c r="E205" s="3" t="str">
        <f>VLOOKUP(F205,'NIK - Procesy'!B$5:C$61,2,FALSE)</f>
        <v>1.11</v>
      </c>
      <c r="F205" s="3" t="s">
        <v>973</v>
      </c>
      <c r="G205" s="3" t="s">
        <v>636</v>
      </c>
    </row>
    <row r="206" spans="1:7" customFormat="1" ht="34.5" x14ac:dyDescent="0.35">
      <c r="A206" s="6" t="str">
        <f t="shared" si="9"/>
        <v>F-K.1.11.47</v>
      </c>
      <c r="B206" s="3" t="str">
        <f t="shared" si="10"/>
        <v>1</v>
      </c>
      <c r="C206" s="3">
        <f t="shared" si="11"/>
        <v>47</v>
      </c>
      <c r="D206" s="16" t="s">
        <v>288</v>
      </c>
      <c r="E206" s="3" t="str">
        <f>VLOOKUP(F206,'NIK - Procesy'!B$5:C$61,2,FALSE)</f>
        <v>1.11</v>
      </c>
      <c r="F206" s="3" t="s">
        <v>973</v>
      </c>
      <c r="G206" s="3" t="s">
        <v>636</v>
      </c>
    </row>
    <row r="207" spans="1:7" customFormat="1" ht="34.5" x14ac:dyDescent="0.35">
      <c r="A207" s="6" t="str">
        <f t="shared" si="9"/>
        <v>F-K.1.11.48</v>
      </c>
      <c r="B207" s="3" t="str">
        <f t="shared" si="10"/>
        <v>1</v>
      </c>
      <c r="C207" s="3">
        <f t="shared" si="11"/>
        <v>48</v>
      </c>
      <c r="D207" s="16" t="s">
        <v>289</v>
      </c>
      <c r="E207" s="3" t="str">
        <f>VLOOKUP(F207,'NIK - Procesy'!B$5:C$61,2,FALSE)</f>
        <v>1.11</v>
      </c>
      <c r="F207" s="3" t="s">
        <v>973</v>
      </c>
      <c r="G207" s="3" t="s">
        <v>636</v>
      </c>
    </row>
    <row r="208" spans="1:7" customFormat="1" ht="34.5" x14ac:dyDescent="0.35">
      <c r="A208" s="6" t="str">
        <f t="shared" si="9"/>
        <v>F-K.1.11.49</v>
      </c>
      <c r="B208" s="3" t="str">
        <f t="shared" si="10"/>
        <v>1</v>
      </c>
      <c r="C208" s="3">
        <f t="shared" si="11"/>
        <v>49</v>
      </c>
      <c r="D208" s="16" t="s">
        <v>290</v>
      </c>
      <c r="E208" s="3" t="str">
        <f>VLOOKUP(F208,'NIK - Procesy'!B$5:C$61,2,FALSE)</f>
        <v>1.11</v>
      </c>
      <c r="F208" s="3" t="s">
        <v>973</v>
      </c>
      <c r="G208" s="3" t="s">
        <v>636</v>
      </c>
    </row>
    <row r="209" spans="1:7" customFormat="1" ht="23" x14ac:dyDescent="0.35">
      <c r="A209" s="6" t="str">
        <f t="shared" si="9"/>
        <v>F-K.1.11.50</v>
      </c>
      <c r="B209" s="3" t="str">
        <f t="shared" si="10"/>
        <v>1</v>
      </c>
      <c r="C209" s="3">
        <f t="shared" si="11"/>
        <v>50</v>
      </c>
      <c r="D209" s="16" t="s">
        <v>291</v>
      </c>
      <c r="E209" s="3" t="str">
        <f>VLOOKUP(F209,'NIK - Procesy'!B$5:C$61,2,FALSE)</f>
        <v>1.11</v>
      </c>
      <c r="F209" s="3" t="s">
        <v>973</v>
      </c>
      <c r="G209" s="3" t="s">
        <v>636</v>
      </c>
    </row>
    <row r="210" spans="1:7" customFormat="1" ht="23" x14ac:dyDescent="0.35">
      <c r="A210" s="6" t="str">
        <f t="shared" si="9"/>
        <v>F-K.1.11.51</v>
      </c>
      <c r="B210" s="3" t="str">
        <f t="shared" si="10"/>
        <v>1</v>
      </c>
      <c r="C210" s="3">
        <f t="shared" si="11"/>
        <v>51</v>
      </c>
      <c r="D210" s="16" t="s">
        <v>292</v>
      </c>
      <c r="E210" s="3" t="str">
        <f>VLOOKUP(F210,'NIK - Procesy'!B$5:C$61,2,FALSE)</f>
        <v>1.11</v>
      </c>
      <c r="F210" s="3" t="s">
        <v>973</v>
      </c>
      <c r="G210" s="3" t="s">
        <v>636</v>
      </c>
    </row>
    <row r="211" spans="1:7" customFormat="1" ht="23" x14ac:dyDescent="0.35">
      <c r="A211" s="6" t="str">
        <f t="shared" si="9"/>
        <v>F-K.1.11.52</v>
      </c>
      <c r="B211" s="3" t="str">
        <f t="shared" si="10"/>
        <v>1</v>
      </c>
      <c r="C211" s="3">
        <f t="shared" si="11"/>
        <v>52</v>
      </c>
      <c r="D211" s="16" t="s">
        <v>293</v>
      </c>
      <c r="E211" s="3" t="str">
        <f>VLOOKUP(F211,'NIK - Procesy'!B$5:C$61,2,FALSE)</f>
        <v>1.11</v>
      </c>
      <c r="F211" s="3" t="s">
        <v>973</v>
      </c>
      <c r="G211" s="3" t="s">
        <v>636</v>
      </c>
    </row>
    <row r="212" spans="1:7" customFormat="1" ht="34.5" x14ac:dyDescent="0.35">
      <c r="A212" s="6" t="str">
        <f t="shared" si="9"/>
        <v>F-K.1.11.53</v>
      </c>
      <c r="B212" s="3" t="str">
        <f t="shared" si="10"/>
        <v>1</v>
      </c>
      <c r="C212" s="3">
        <f t="shared" si="11"/>
        <v>53</v>
      </c>
      <c r="D212" s="16" t="s">
        <v>294</v>
      </c>
      <c r="E212" s="3" t="str">
        <f>VLOOKUP(F212,'NIK - Procesy'!B$5:C$61,2,FALSE)</f>
        <v>1.11</v>
      </c>
      <c r="F212" s="3" t="s">
        <v>973</v>
      </c>
      <c r="G212" s="3" t="s">
        <v>636</v>
      </c>
    </row>
    <row r="213" spans="1:7" customFormat="1" x14ac:dyDescent="0.35">
      <c r="A213" s="6" t="str">
        <f t="shared" si="9"/>
        <v>F-K.1.11.54</v>
      </c>
      <c r="B213" s="3" t="str">
        <f t="shared" si="10"/>
        <v>1</v>
      </c>
      <c r="C213" s="3">
        <f t="shared" si="11"/>
        <v>54</v>
      </c>
      <c r="D213" s="16" t="s">
        <v>295</v>
      </c>
      <c r="E213" s="3" t="str">
        <f>VLOOKUP(F213,'NIK - Procesy'!B$5:C$61,2,FALSE)</f>
        <v>1.11</v>
      </c>
      <c r="F213" s="3" t="s">
        <v>973</v>
      </c>
      <c r="G213" s="3" t="s">
        <v>636</v>
      </c>
    </row>
    <row r="214" spans="1:7" customFormat="1" ht="23" x14ac:dyDescent="0.35">
      <c r="A214" s="6" t="str">
        <f t="shared" si="9"/>
        <v>F-K.1.11.55</v>
      </c>
      <c r="B214" s="3" t="str">
        <f t="shared" si="10"/>
        <v>1</v>
      </c>
      <c r="C214" s="3">
        <f t="shared" si="11"/>
        <v>55</v>
      </c>
      <c r="D214" s="16" t="s">
        <v>296</v>
      </c>
      <c r="E214" s="3" t="str">
        <f>VLOOKUP(F214,'NIK - Procesy'!B$5:C$61,2,FALSE)</f>
        <v>1.11</v>
      </c>
      <c r="F214" s="3" t="s">
        <v>973</v>
      </c>
      <c r="G214" s="3" t="s">
        <v>636</v>
      </c>
    </row>
    <row r="215" spans="1:7" customFormat="1" x14ac:dyDescent="0.35">
      <c r="A215" s="6" t="str">
        <f t="shared" si="9"/>
        <v>F-K.1.11.56</v>
      </c>
      <c r="B215" s="3" t="str">
        <f t="shared" si="10"/>
        <v>1</v>
      </c>
      <c r="C215" s="3">
        <f t="shared" si="11"/>
        <v>56</v>
      </c>
      <c r="D215" s="16" t="s">
        <v>297</v>
      </c>
      <c r="E215" s="3" t="str">
        <f>VLOOKUP(F215,'NIK - Procesy'!B$5:C$61,2,FALSE)</f>
        <v>1.11</v>
      </c>
      <c r="F215" s="3" t="s">
        <v>973</v>
      </c>
      <c r="G215" s="3" t="s">
        <v>636</v>
      </c>
    </row>
    <row r="216" spans="1:7" s="2" customFormat="1" ht="23" x14ac:dyDescent="0.35">
      <c r="A216" s="6" t="str">
        <f t="shared" si="9"/>
        <v>F-K.1.11.57</v>
      </c>
      <c r="B216" s="3" t="str">
        <f t="shared" si="10"/>
        <v>1</v>
      </c>
      <c r="C216" s="3">
        <f t="shared" si="11"/>
        <v>57</v>
      </c>
      <c r="D216" s="16" t="s">
        <v>298</v>
      </c>
      <c r="E216" s="3" t="str">
        <f>VLOOKUP(F216,'NIK - Procesy'!B$5:C$61,2,FALSE)</f>
        <v>1.11</v>
      </c>
      <c r="F216" s="3" t="s">
        <v>973</v>
      </c>
      <c r="G216" s="3" t="s">
        <v>636</v>
      </c>
    </row>
    <row r="217" spans="1:7" customFormat="1" ht="34.5" x14ac:dyDescent="0.35">
      <c r="A217" s="6" t="str">
        <f t="shared" si="9"/>
        <v>F-K.1.11.58</v>
      </c>
      <c r="B217" s="3" t="str">
        <f t="shared" si="10"/>
        <v>1</v>
      </c>
      <c r="C217" s="3">
        <f t="shared" si="11"/>
        <v>58</v>
      </c>
      <c r="D217" s="16" t="s">
        <v>300</v>
      </c>
      <c r="E217" s="3" t="str">
        <f>VLOOKUP(F217,'NIK - Procesy'!B$5:C$61,2,FALSE)</f>
        <v>1.11</v>
      </c>
      <c r="F217" s="3" t="s">
        <v>973</v>
      </c>
      <c r="G217" s="3" t="s">
        <v>636</v>
      </c>
    </row>
    <row r="218" spans="1:7" customFormat="1" ht="23" x14ac:dyDescent="0.35">
      <c r="A218" s="6" t="str">
        <f t="shared" si="9"/>
        <v>F-K.1.11.59</v>
      </c>
      <c r="B218" s="3" t="str">
        <f t="shared" si="10"/>
        <v>1</v>
      </c>
      <c r="C218" s="3">
        <f t="shared" si="11"/>
        <v>59</v>
      </c>
      <c r="D218" s="16" t="s">
        <v>301</v>
      </c>
      <c r="E218" s="3" t="str">
        <f>VLOOKUP(F218,'NIK - Procesy'!B$5:C$61,2,FALSE)</f>
        <v>1.11</v>
      </c>
      <c r="F218" s="3" t="s">
        <v>973</v>
      </c>
      <c r="G218" s="3" t="s">
        <v>636</v>
      </c>
    </row>
    <row r="219" spans="1:7" customFormat="1" ht="23" x14ac:dyDescent="0.35">
      <c r="A219" s="6" t="str">
        <f t="shared" si="9"/>
        <v>F-K.1.11.60</v>
      </c>
      <c r="B219" s="3" t="str">
        <f t="shared" si="10"/>
        <v>1</v>
      </c>
      <c r="C219" s="3">
        <f t="shared" si="11"/>
        <v>60</v>
      </c>
      <c r="D219" s="16" t="s">
        <v>302</v>
      </c>
      <c r="E219" s="3" t="str">
        <f>VLOOKUP(F219,'NIK - Procesy'!B$5:C$61,2,FALSE)</f>
        <v>1.11</v>
      </c>
      <c r="F219" s="3" t="s">
        <v>973</v>
      </c>
      <c r="G219" s="3" t="s">
        <v>636</v>
      </c>
    </row>
    <row r="220" spans="1:7" customFormat="1" ht="34.5" x14ac:dyDescent="0.35">
      <c r="A220" s="6" t="str">
        <f t="shared" si="9"/>
        <v>F-K.1.11.61</v>
      </c>
      <c r="B220" s="3" t="str">
        <f t="shared" si="10"/>
        <v>1</v>
      </c>
      <c r="C220" s="3">
        <f t="shared" si="11"/>
        <v>61</v>
      </c>
      <c r="D220" s="16" t="s">
        <v>305</v>
      </c>
      <c r="E220" s="3" t="str">
        <f>VLOOKUP(F220,'NIK - Procesy'!B$5:C$61,2,FALSE)</f>
        <v>1.11</v>
      </c>
      <c r="F220" s="3" t="s">
        <v>973</v>
      </c>
      <c r="G220" s="3" t="s">
        <v>636</v>
      </c>
    </row>
    <row r="221" spans="1:7" customFormat="1" ht="23" x14ac:dyDescent="0.35">
      <c r="A221" s="6" t="str">
        <f t="shared" si="9"/>
        <v>F-K.1.11.62</v>
      </c>
      <c r="B221" s="3" t="str">
        <f t="shared" si="10"/>
        <v>1</v>
      </c>
      <c r="C221" s="3">
        <f t="shared" si="11"/>
        <v>62</v>
      </c>
      <c r="D221" s="16" t="s">
        <v>306</v>
      </c>
      <c r="E221" s="3" t="str">
        <f>VLOOKUP(F221,'NIK - Procesy'!B$5:C$61,2,FALSE)</f>
        <v>1.11</v>
      </c>
      <c r="F221" s="3" t="s">
        <v>973</v>
      </c>
      <c r="G221" s="3" t="s">
        <v>636</v>
      </c>
    </row>
    <row r="222" spans="1:7" customFormat="1" ht="34.5" x14ac:dyDescent="0.35">
      <c r="A222" s="6" t="str">
        <f t="shared" si="9"/>
        <v>F-K.1.11.63</v>
      </c>
      <c r="B222" s="3" t="str">
        <f t="shared" si="10"/>
        <v>1</v>
      </c>
      <c r="C222" s="3">
        <f t="shared" si="11"/>
        <v>63</v>
      </c>
      <c r="D222" s="16" t="s">
        <v>307</v>
      </c>
      <c r="E222" s="3" t="str">
        <f>VLOOKUP(F222,'NIK - Procesy'!B$5:C$61,2,FALSE)</f>
        <v>1.11</v>
      </c>
      <c r="F222" s="3" t="s">
        <v>973</v>
      </c>
      <c r="G222" s="3" t="s">
        <v>636</v>
      </c>
    </row>
    <row r="223" spans="1:7" customFormat="1" ht="23" x14ac:dyDescent="0.35">
      <c r="A223" s="6" t="str">
        <f t="shared" si="9"/>
        <v>F-K.1.11.64</v>
      </c>
      <c r="B223" s="3" t="str">
        <f t="shared" si="10"/>
        <v>1</v>
      </c>
      <c r="C223" s="3">
        <f t="shared" si="11"/>
        <v>64</v>
      </c>
      <c r="D223" s="16" t="s">
        <v>308</v>
      </c>
      <c r="E223" s="3" t="str">
        <f>VLOOKUP(F223,'NIK - Procesy'!B$5:C$61,2,FALSE)</f>
        <v>1.11</v>
      </c>
      <c r="F223" s="3" t="s">
        <v>973</v>
      </c>
      <c r="G223" s="3" t="s">
        <v>636</v>
      </c>
    </row>
    <row r="224" spans="1:7" customFormat="1" ht="23" x14ac:dyDescent="0.35">
      <c r="A224" s="6" t="str">
        <f t="shared" si="9"/>
        <v>F-K.1.11.65</v>
      </c>
      <c r="B224" s="3" t="str">
        <f t="shared" si="10"/>
        <v>1</v>
      </c>
      <c r="C224" s="3">
        <f t="shared" si="11"/>
        <v>65</v>
      </c>
      <c r="D224" s="16" t="s">
        <v>309</v>
      </c>
      <c r="E224" s="3" t="str">
        <f>VLOOKUP(F224,'NIK - Procesy'!B$5:C$61,2,FALSE)</f>
        <v>1.11</v>
      </c>
      <c r="F224" s="3" t="s">
        <v>973</v>
      </c>
      <c r="G224" s="3" t="s">
        <v>636</v>
      </c>
    </row>
    <row r="225" spans="1:7" customFormat="1" ht="34.5" x14ac:dyDescent="0.35">
      <c r="A225" s="6" t="str">
        <f t="shared" si="9"/>
        <v>F-K.1.12.1</v>
      </c>
      <c r="B225" s="3" t="str">
        <f t="shared" si="10"/>
        <v>1</v>
      </c>
      <c r="C225" s="3">
        <f t="shared" si="11"/>
        <v>1</v>
      </c>
      <c r="D225" s="16" t="s">
        <v>32</v>
      </c>
      <c r="E225" s="3" t="str">
        <f>VLOOKUP(F225,'NIK - Procesy'!B$5:C$61,2,FALSE)</f>
        <v>1.12</v>
      </c>
      <c r="F225" s="3" t="s">
        <v>31</v>
      </c>
      <c r="G225" s="3" t="s">
        <v>636</v>
      </c>
    </row>
    <row r="226" spans="1:7" customFormat="1" ht="34.5" x14ac:dyDescent="0.35">
      <c r="A226" s="6" t="str">
        <f t="shared" si="9"/>
        <v>F-K.1.12.2</v>
      </c>
      <c r="B226" s="3" t="str">
        <f t="shared" si="10"/>
        <v>1</v>
      </c>
      <c r="C226" s="3">
        <f t="shared" si="11"/>
        <v>2</v>
      </c>
      <c r="D226" s="16" t="s">
        <v>33</v>
      </c>
      <c r="E226" s="3" t="str">
        <f>VLOOKUP(F226,'NIK - Procesy'!B$5:C$61,2,FALSE)</f>
        <v>1.12</v>
      </c>
      <c r="F226" s="3" t="s">
        <v>31</v>
      </c>
      <c r="G226" s="3" t="s">
        <v>636</v>
      </c>
    </row>
    <row r="227" spans="1:7" customFormat="1" ht="23" x14ac:dyDescent="0.35">
      <c r="A227" s="6" t="str">
        <f t="shared" si="9"/>
        <v>F-K.1.12.3</v>
      </c>
      <c r="B227" s="3" t="str">
        <f t="shared" si="10"/>
        <v>1</v>
      </c>
      <c r="C227" s="3">
        <f t="shared" si="11"/>
        <v>3</v>
      </c>
      <c r="D227" s="16" t="s">
        <v>34</v>
      </c>
      <c r="E227" s="3" t="str">
        <f>VLOOKUP(F227,'NIK - Procesy'!B$5:C$61,2,FALSE)</f>
        <v>1.12</v>
      </c>
      <c r="F227" s="3" t="s">
        <v>31</v>
      </c>
      <c r="G227" s="3" t="s">
        <v>636</v>
      </c>
    </row>
    <row r="228" spans="1:7" customFormat="1" x14ac:dyDescent="0.35">
      <c r="A228" s="6" t="str">
        <f t="shared" si="9"/>
        <v>F-K.1.12.4</v>
      </c>
      <c r="B228" s="3" t="str">
        <f t="shared" si="10"/>
        <v>1</v>
      </c>
      <c r="C228" s="3">
        <f t="shared" si="11"/>
        <v>4</v>
      </c>
      <c r="D228" s="16" t="s">
        <v>35</v>
      </c>
      <c r="E228" s="3" t="str">
        <f>VLOOKUP(F228,'NIK - Procesy'!B$5:C$61,2,FALSE)</f>
        <v>1.12</v>
      </c>
      <c r="F228" s="3" t="s">
        <v>31</v>
      </c>
      <c r="G228" s="3" t="s">
        <v>636</v>
      </c>
    </row>
    <row r="229" spans="1:7" customFormat="1" ht="34.5" x14ac:dyDescent="0.35">
      <c r="A229" s="6" t="str">
        <f t="shared" si="9"/>
        <v>F-K.1.12.5</v>
      </c>
      <c r="B229" s="3" t="str">
        <f t="shared" si="10"/>
        <v>1</v>
      </c>
      <c r="C229" s="3">
        <f t="shared" si="11"/>
        <v>5</v>
      </c>
      <c r="D229" s="16" t="s">
        <v>36</v>
      </c>
      <c r="E229" s="3" t="str">
        <f>VLOOKUP(F229,'NIK - Procesy'!B$5:C$61,2,FALSE)</f>
        <v>1.12</v>
      </c>
      <c r="F229" s="3" t="s">
        <v>31</v>
      </c>
      <c r="G229" s="3" t="s">
        <v>636</v>
      </c>
    </row>
    <row r="230" spans="1:7" customFormat="1" ht="46" x14ac:dyDescent="0.35">
      <c r="A230" s="6" t="str">
        <f t="shared" si="9"/>
        <v>F-K.1.12.6</v>
      </c>
      <c r="B230" s="3" t="str">
        <f t="shared" si="10"/>
        <v>1</v>
      </c>
      <c r="C230" s="3">
        <f t="shared" si="11"/>
        <v>6</v>
      </c>
      <c r="D230" s="16" t="s">
        <v>37</v>
      </c>
      <c r="E230" s="3" t="str">
        <f>VLOOKUP(F230,'NIK - Procesy'!B$5:C$61,2,FALSE)</f>
        <v>1.12</v>
      </c>
      <c r="F230" s="3" t="s">
        <v>31</v>
      </c>
      <c r="G230" s="3" t="s">
        <v>636</v>
      </c>
    </row>
    <row r="231" spans="1:7" customFormat="1" ht="46" x14ac:dyDescent="0.35">
      <c r="A231" s="6" t="str">
        <f t="shared" si="9"/>
        <v>F-K.1.12.7</v>
      </c>
      <c r="B231" s="3" t="str">
        <f t="shared" si="10"/>
        <v>1</v>
      </c>
      <c r="C231" s="3">
        <f t="shared" si="11"/>
        <v>7</v>
      </c>
      <c r="D231" s="16" t="s">
        <v>38</v>
      </c>
      <c r="E231" s="3" t="str">
        <f>VLOOKUP(F231,'NIK - Procesy'!B$5:C$61,2,FALSE)</f>
        <v>1.12</v>
      </c>
      <c r="F231" s="3" t="s">
        <v>31</v>
      </c>
      <c r="G231" s="3" t="s">
        <v>636</v>
      </c>
    </row>
    <row r="232" spans="1:7" customFormat="1" ht="34.5" x14ac:dyDescent="0.35">
      <c r="A232" s="6" t="str">
        <f t="shared" si="9"/>
        <v>F-K.1.12.8</v>
      </c>
      <c r="B232" s="3" t="str">
        <f t="shared" si="10"/>
        <v>1</v>
      </c>
      <c r="C232" s="3">
        <f t="shared" si="11"/>
        <v>8</v>
      </c>
      <c r="D232" s="16" t="s">
        <v>39</v>
      </c>
      <c r="E232" s="3" t="str">
        <f>VLOOKUP(F232,'NIK - Procesy'!B$5:C$61,2,FALSE)</f>
        <v>1.12</v>
      </c>
      <c r="F232" s="3" t="s">
        <v>31</v>
      </c>
      <c r="G232" s="3" t="s">
        <v>636</v>
      </c>
    </row>
    <row r="233" spans="1:7" customFormat="1" ht="23" x14ac:dyDescent="0.35">
      <c r="A233" s="6" t="str">
        <f t="shared" si="9"/>
        <v>F-K.1.12.9</v>
      </c>
      <c r="B233" s="3" t="str">
        <f t="shared" si="10"/>
        <v>1</v>
      </c>
      <c r="C233" s="3">
        <f t="shared" si="11"/>
        <v>9</v>
      </c>
      <c r="D233" s="16" t="s">
        <v>40</v>
      </c>
      <c r="E233" s="3" t="str">
        <f>VLOOKUP(F233,'NIK - Procesy'!B$5:C$61,2,FALSE)</f>
        <v>1.12</v>
      </c>
      <c r="F233" s="3" t="s">
        <v>31</v>
      </c>
      <c r="G233" s="3" t="s">
        <v>636</v>
      </c>
    </row>
    <row r="234" spans="1:7" customFormat="1" ht="23" x14ac:dyDescent="0.35">
      <c r="A234" s="6" t="str">
        <f t="shared" si="9"/>
        <v>F-K.1.13.1</v>
      </c>
      <c r="B234" s="3" t="str">
        <f t="shared" si="10"/>
        <v>1</v>
      </c>
      <c r="C234" s="3">
        <f t="shared" si="11"/>
        <v>1</v>
      </c>
      <c r="D234" s="16" t="s">
        <v>169</v>
      </c>
      <c r="E234" s="3" t="str">
        <f>VLOOKUP(F234,'NIK - Procesy'!B$5:C$61,2,FALSE)</f>
        <v>1.13</v>
      </c>
      <c r="F234" s="3" t="s">
        <v>168</v>
      </c>
      <c r="G234" s="3" t="s">
        <v>636</v>
      </c>
    </row>
    <row r="235" spans="1:7" customFormat="1" ht="23" x14ac:dyDescent="0.35">
      <c r="A235" s="6" t="str">
        <f t="shared" si="9"/>
        <v>F-K.1.13.2</v>
      </c>
      <c r="B235" s="3" t="str">
        <f t="shared" si="10"/>
        <v>1</v>
      </c>
      <c r="C235" s="3">
        <f t="shared" si="11"/>
        <v>2</v>
      </c>
      <c r="D235" s="16" t="s">
        <v>170</v>
      </c>
      <c r="E235" s="3" t="str">
        <f>VLOOKUP(F235,'NIK - Procesy'!B$5:C$61,2,FALSE)</f>
        <v>1.13</v>
      </c>
      <c r="F235" s="3" t="s">
        <v>168</v>
      </c>
      <c r="G235" s="3" t="s">
        <v>636</v>
      </c>
    </row>
    <row r="236" spans="1:7" customFormat="1" ht="34.5" x14ac:dyDescent="0.35">
      <c r="A236" s="6" t="str">
        <f t="shared" si="9"/>
        <v>F-K.1.14.1</v>
      </c>
      <c r="B236" s="3" t="str">
        <f t="shared" si="10"/>
        <v>1</v>
      </c>
      <c r="C236" s="3">
        <f t="shared" si="11"/>
        <v>1</v>
      </c>
      <c r="D236" s="16" t="s">
        <v>249</v>
      </c>
      <c r="E236" s="3" t="str">
        <f>VLOOKUP(F236,'NIK - Procesy'!B$5:C$61,2,FALSE)</f>
        <v>1.14</v>
      </c>
      <c r="F236" s="3" t="s">
        <v>969</v>
      </c>
      <c r="G236" s="3" t="s">
        <v>636</v>
      </c>
    </row>
    <row r="237" spans="1:7" customFormat="1" ht="23" x14ac:dyDescent="0.35">
      <c r="A237" s="6" t="str">
        <f t="shared" si="9"/>
        <v>F-K.1.14.2</v>
      </c>
      <c r="B237" s="3" t="str">
        <f t="shared" si="10"/>
        <v>1</v>
      </c>
      <c r="C237" s="3">
        <f t="shared" si="11"/>
        <v>2</v>
      </c>
      <c r="D237" s="16" t="s">
        <v>262</v>
      </c>
      <c r="E237" s="3" t="str">
        <f>VLOOKUP(F237,'NIK - Procesy'!B$5:C$61,2,FALSE)</f>
        <v>1.14</v>
      </c>
      <c r="F237" s="3" t="s">
        <v>969</v>
      </c>
      <c r="G237" s="3" t="s">
        <v>636</v>
      </c>
    </row>
    <row r="238" spans="1:7" customFormat="1" ht="23" x14ac:dyDescent="0.35">
      <c r="A238" s="6" t="str">
        <f t="shared" si="9"/>
        <v>F-K.1.14.3</v>
      </c>
      <c r="B238" s="3" t="str">
        <f t="shared" si="10"/>
        <v>1</v>
      </c>
      <c r="C238" s="3">
        <f t="shared" si="11"/>
        <v>3</v>
      </c>
      <c r="D238" s="16" t="s">
        <v>299</v>
      </c>
      <c r="E238" s="3" t="str">
        <f>VLOOKUP(F238,'NIK - Procesy'!B$5:C$61,2,FALSE)</f>
        <v>1.14</v>
      </c>
      <c r="F238" s="3" t="s">
        <v>969</v>
      </c>
      <c r="G238" s="3" t="s">
        <v>636</v>
      </c>
    </row>
    <row r="239" spans="1:7" customFormat="1" ht="23" x14ac:dyDescent="0.35">
      <c r="A239" s="6" t="str">
        <f t="shared" si="9"/>
        <v>F-K.1.14.4</v>
      </c>
      <c r="B239" s="3" t="str">
        <f t="shared" si="10"/>
        <v>1</v>
      </c>
      <c r="C239" s="3">
        <f t="shared" si="11"/>
        <v>4</v>
      </c>
      <c r="D239" s="16" t="s">
        <v>304</v>
      </c>
      <c r="E239" s="3" t="str">
        <f>VLOOKUP(F239,'NIK - Procesy'!B$5:C$61,2,FALSE)</f>
        <v>1.14</v>
      </c>
      <c r="F239" s="3" t="s">
        <v>969</v>
      </c>
      <c r="G239" s="3" t="s">
        <v>636</v>
      </c>
    </row>
    <row r="240" spans="1:7" customFormat="1" ht="46" x14ac:dyDescent="0.35">
      <c r="A240" s="6" t="str">
        <f t="shared" si="9"/>
        <v>F-K.1.15.1</v>
      </c>
      <c r="B240" s="3" t="str">
        <f t="shared" si="10"/>
        <v>1</v>
      </c>
      <c r="C240" s="3">
        <f t="shared" si="11"/>
        <v>1</v>
      </c>
      <c r="D240" s="16" t="s">
        <v>158</v>
      </c>
      <c r="E240" s="3" t="str">
        <f>VLOOKUP(F240,'NIK - Procesy'!B$5:C$61,2,FALSE)</f>
        <v>1.15</v>
      </c>
      <c r="F240" s="3" t="s">
        <v>157</v>
      </c>
      <c r="G240" s="3" t="s">
        <v>636</v>
      </c>
    </row>
    <row r="241" spans="1:7" customFormat="1" ht="23" x14ac:dyDescent="0.35">
      <c r="A241" s="6" t="str">
        <f t="shared" si="9"/>
        <v>F-K.1.15.2</v>
      </c>
      <c r="B241" s="3" t="str">
        <f t="shared" si="10"/>
        <v>1</v>
      </c>
      <c r="C241" s="3">
        <f t="shared" si="11"/>
        <v>2</v>
      </c>
      <c r="D241" s="16" t="s">
        <v>159</v>
      </c>
      <c r="E241" s="3" t="str">
        <f>VLOOKUP(F241,'NIK - Procesy'!B$5:C$61,2,FALSE)</f>
        <v>1.15</v>
      </c>
      <c r="F241" s="3" t="s">
        <v>157</v>
      </c>
      <c r="G241" s="3" t="s">
        <v>636</v>
      </c>
    </row>
    <row r="242" spans="1:7" customFormat="1" ht="23" x14ac:dyDescent="0.35">
      <c r="A242" s="6" t="str">
        <f t="shared" si="9"/>
        <v>F-K.1.15.3</v>
      </c>
      <c r="B242" s="3" t="str">
        <f t="shared" si="10"/>
        <v>1</v>
      </c>
      <c r="C242" s="3">
        <f t="shared" si="11"/>
        <v>3</v>
      </c>
      <c r="D242" s="16" t="s">
        <v>160</v>
      </c>
      <c r="E242" s="3" t="str">
        <f>VLOOKUP(F242,'NIK - Procesy'!B$5:C$61,2,FALSE)</f>
        <v>1.15</v>
      </c>
      <c r="F242" s="3" t="s">
        <v>157</v>
      </c>
      <c r="G242" s="3" t="s">
        <v>636</v>
      </c>
    </row>
    <row r="243" spans="1:7" customFormat="1" ht="23" x14ac:dyDescent="0.35">
      <c r="A243" s="6" t="str">
        <f t="shared" si="9"/>
        <v>F-K.1.16.1</v>
      </c>
      <c r="B243" s="3" t="str">
        <f t="shared" si="10"/>
        <v>1</v>
      </c>
      <c r="C243" s="3">
        <f t="shared" si="11"/>
        <v>1</v>
      </c>
      <c r="D243" s="16" t="s">
        <v>164</v>
      </c>
      <c r="E243" s="3" t="str">
        <f>VLOOKUP(F243,'NIK - Procesy'!B$5:C$61,2,FALSE)</f>
        <v>1.16</v>
      </c>
      <c r="F243" s="3" t="s">
        <v>163</v>
      </c>
      <c r="G243" s="3" t="s">
        <v>636</v>
      </c>
    </row>
    <row r="244" spans="1:7" customFormat="1" ht="23" x14ac:dyDescent="0.35">
      <c r="A244" s="6" t="str">
        <f t="shared" si="9"/>
        <v>F-K.1.16.2</v>
      </c>
      <c r="B244" s="3" t="str">
        <f t="shared" si="10"/>
        <v>1</v>
      </c>
      <c r="C244" s="3">
        <f t="shared" si="11"/>
        <v>2</v>
      </c>
      <c r="D244" s="16" t="s">
        <v>165</v>
      </c>
      <c r="E244" s="3" t="str">
        <f>VLOOKUP(F244,'NIK - Procesy'!B$5:C$61,2,FALSE)</f>
        <v>1.16</v>
      </c>
      <c r="F244" s="3" t="s">
        <v>163</v>
      </c>
      <c r="G244" s="3" t="s">
        <v>636</v>
      </c>
    </row>
    <row r="245" spans="1:7" customFormat="1" ht="103.5" x14ac:dyDescent="0.35">
      <c r="A245" s="6" t="str">
        <f t="shared" si="9"/>
        <v>F-K.1.16.3</v>
      </c>
      <c r="B245" s="3" t="str">
        <f t="shared" si="10"/>
        <v>1</v>
      </c>
      <c r="C245" s="3">
        <f t="shared" si="11"/>
        <v>3</v>
      </c>
      <c r="D245" s="16" t="s">
        <v>166</v>
      </c>
      <c r="E245" s="3" t="str">
        <f>VLOOKUP(F245,'NIK - Procesy'!B$5:C$61,2,FALSE)</f>
        <v>1.16</v>
      </c>
      <c r="F245" s="3" t="s">
        <v>163</v>
      </c>
      <c r="G245" s="3" t="s">
        <v>636</v>
      </c>
    </row>
    <row r="246" spans="1:7" customFormat="1" ht="253" x14ac:dyDescent="0.35">
      <c r="A246" s="6" t="str">
        <f t="shared" si="9"/>
        <v>F-K.1.16.4</v>
      </c>
      <c r="B246" s="3" t="str">
        <f t="shared" si="10"/>
        <v>1</v>
      </c>
      <c r="C246" s="3">
        <f t="shared" si="11"/>
        <v>4</v>
      </c>
      <c r="D246" s="16" t="s">
        <v>167</v>
      </c>
      <c r="E246" s="3" t="str">
        <f>VLOOKUP(F246,'NIK - Procesy'!B$5:C$61,2,FALSE)</f>
        <v>1.16</v>
      </c>
      <c r="F246" s="3" t="s">
        <v>163</v>
      </c>
      <c r="G246" s="3" t="s">
        <v>636</v>
      </c>
    </row>
    <row r="247" spans="1:7" customFormat="1" ht="23" x14ac:dyDescent="0.35">
      <c r="A247" s="6" t="str">
        <f t="shared" si="9"/>
        <v>F-K.1.17.1</v>
      </c>
      <c r="B247" s="3" t="str">
        <f t="shared" si="10"/>
        <v>1</v>
      </c>
      <c r="C247" s="3">
        <f t="shared" si="11"/>
        <v>1</v>
      </c>
      <c r="D247" s="16" t="s">
        <v>162</v>
      </c>
      <c r="E247" s="3" t="str">
        <f>VLOOKUP(F247,'NIK - Procesy'!B$5:C$61,2,FALSE)</f>
        <v>1.17</v>
      </c>
      <c r="F247" s="3" t="s">
        <v>161</v>
      </c>
      <c r="G247" s="3" t="s">
        <v>636</v>
      </c>
    </row>
    <row r="248" spans="1:7" customFormat="1" ht="46" x14ac:dyDescent="0.35">
      <c r="A248" s="6" t="str">
        <f t="shared" si="9"/>
        <v>F-K.1.17.2</v>
      </c>
      <c r="B248" s="3" t="str">
        <f t="shared" si="10"/>
        <v>1</v>
      </c>
      <c r="C248" s="3">
        <f t="shared" si="11"/>
        <v>2</v>
      </c>
      <c r="D248" s="16" t="s">
        <v>303</v>
      </c>
      <c r="E248" s="3" t="str">
        <f>VLOOKUP(F248,'NIK - Procesy'!B$5:C$61,2,FALSE)</f>
        <v>1.17</v>
      </c>
      <c r="F248" s="3" t="s">
        <v>161</v>
      </c>
      <c r="G248" s="3" t="s">
        <v>636</v>
      </c>
    </row>
    <row r="249" spans="1:7" customFormat="1" ht="57.5" x14ac:dyDescent="0.35">
      <c r="A249" s="6" t="str">
        <f t="shared" si="9"/>
        <v>F-K.1.18.1</v>
      </c>
      <c r="B249" s="3" t="str">
        <f t="shared" si="10"/>
        <v>1</v>
      </c>
      <c r="C249" s="3">
        <f t="shared" si="11"/>
        <v>1</v>
      </c>
      <c r="D249" s="16" t="s">
        <v>57</v>
      </c>
      <c r="E249" s="3" t="str">
        <f>VLOOKUP(F249,'NIK - Procesy'!B$5:C$61,2,FALSE)</f>
        <v>1.18</v>
      </c>
      <c r="F249" s="3" t="s">
        <v>56</v>
      </c>
      <c r="G249" s="3" t="s">
        <v>636</v>
      </c>
    </row>
    <row r="250" spans="1:7" customFormat="1" ht="57.5" x14ac:dyDescent="0.35">
      <c r="A250" s="6" t="str">
        <f t="shared" si="9"/>
        <v>F-K.1.18.2</v>
      </c>
      <c r="B250" s="3" t="str">
        <f t="shared" si="10"/>
        <v>1</v>
      </c>
      <c r="C250" s="3">
        <f t="shared" si="11"/>
        <v>2</v>
      </c>
      <c r="D250" s="16" t="s">
        <v>58</v>
      </c>
      <c r="E250" s="3" t="str">
        <f>VLOOKUP(F250,'NIK - Procesy'!B$5:C$61,2,FALSE)</f>
        <v>1.18</v>
      </c>
      <c r="F250" s="3" t="s">
        <v>56</v>
      </c>
      <c r="G250" s="3" t="s">
        <v>636</v>
      </c>
    </row>
    <row r="251" spans="1:7" customFormat="1" ht="23" x14ac:dyDescent="0.35">
      <c r="A251" s="6" t="str">
        <f t="shared" si="9"/>
        <v>F-K.1.18.3</v>
      </c>
      <c r="B251" s="3" t="str">
        <f t="shared" si="10"/>
        <v>1</v>
      </c>
      <c r="C251" s="3">
        <f t="shared" si="11"/>
        <v>3</v>
      </c>
      <c r="D251" s="16" t="s">
        <v>59</v>
      </c>
      <c r="E251" s="3" t="str">
        <f>VLOOKUP(F251,'NIK - Procesy'!B$5:C$61,2,FALSE)</f>
        <v>1.18</v>
      </c>
      <c r="F251" s="3" t="s">
        <v>56</v>
      </c>
      <c r="G251" s="3" t="s">
        <v>636</v>
      </c>
    </row>
    <row r="252" spans="1:7" customFormat="1" ht="46" x14ac:dyDescent="0.35">
      <c r="A252" s="6" t="str">
        <f t="shared" si="9"/>
        <v>F-K.1.18.4</v>
      </c>
      <c r="B252" s="3" t="str">
        <f t="shared" si="10"/>
        <v>1</v>
      </c>
      <c r="C252" s="3">
        <f t="shared" si="11"/>
        <v>4</v>
      </c>
      <c r="D252" s="16" t="s">
        <v>60</v>
      </c>
      <c r="E252" s="3" t="str">
        <f>VLOOKUP(F252,'NIK - Procesy'!B$5:C$61,2,FALSE)</f>
        <v>1.18</v>
      </c>
      <c r="F252" s="3" t="s">
        <v>56</v>
      </c>
      <c r="G252" s="3" t="s">
        <v>636</v>
      </c>
    </row>
    <row r="253" spans="1:7" customFormat="1" ht="34.5" x14ac:dyDescent="0.35">
      <c r="A253" s="6" t="str">
        <f t="shared" si="9"/>
        <v>F-K.1.18.5</v>
      </c>
      <c r="B253" s="3" t="str">
        <f t="shared" si="10"/>
        <v>1</v>
      </c>
      <c r="C253" s="3">
        <f t="shared" si="11"/>
        <v>5</v>
      </c>
      <c r="D253" s="16" t="s">
        <v>61</v>
      </c>
      <c r="E253" s="3" t="str">
        <f>VLOOKUP(F253,'NIK - Procesy'!B$5:C$61,2,FALSE)</f>
        <v>1.18</v>
      </c>
      <c r="F253" s="3" t="s">
        <v>56</v>
      </c>
      <c r="G253" s="3" t="s">
        <v>636</v>
      </c>
    </row>
    <row r="254" spans="1:7" customFormat="1" ht="34.5" x14ac:dyDescent="0.35">
      <c r="A254" s="6" t="str">
        <f t="shared" si="9"/>
        <v>F-K.1.18.6</v>
      </c>
      <c r="B254" s="3" t="str">
        <f t="shared" si="10"/>
        <v>1</v>
      </c>
      <c r="C254" s="3">
        <f t="shared" si="11"/>
        <v>6</v>
      </c>
      <c r="D254" s="16" t="s">
        <v>62</v>
      </c>
      <c r="E254" s="3" t="str">
        <f>VLOOKUP(F254,'NIK - Procesy'!B$5:C$61,2,FALSE)</f>
        <v>1.18</v>
      </c>
      <c r="F254" s="3" t="s">
        <v>56</v>
      </c>
      <c r="G254" s="3" t="s">
        <v>636</v>
      </c>
    </row>
    <row r="255" spans="1:7" customFormat="1" ht="80.5" x14ac:dyDescent="0.35">
      <c r="A255" s="6" t="str">
        <f t="shared" si="9"/>
        <v>F-K.1.18.7</v>
      </c>
      <c r="B255" s="3" t="str">
        <f t="shared" si="10"/>
        <v>1</v>
      </c>
      <c r="C255" s="3">
        <f t="shared" si="11"/>
        <v>7</v>
      </c>
      <c r="D255" s="16" t="s">
        <v>63</v>
      </c>
      <c r="E255" s="3" t="str">
        <f>VLOOKUP(F255,'NIK - Procesy'!B$5:C$61,2,FALSE)</f>
        <v>1.18</v>
      </c>
      <c r="F255" s="3" t="s">
        <v>56</v>
      </c>
      <c r="G255" s="3" t="s">
        <v>636</v>
      </c>
    </row>
    <row r="256" spans="1:7" customFormat="1" ht="23" x14ac:dyDescent="0.35">
      <c r="A256" s="6" t="str">
        <f t="shared" si="9"/>
        <v>F-K.1.19.1</v>
      </c>
      <c r="B256" s="3" t="str">
        <f t="shared" si="10"/>
        <v>1</v>
      </c>
      <c r="C256" s="3">
        <f t="shared" si="11"/>
        <v>1</v>
      </c>
      <c r="D256" s="16" t="s">
        <v>128</v>
      </c>
      <c r="E256" s="3" t="str">
        <f>VLOOKUP(F256,'NIK - Procesy'!B$5:C$61,2,FALSE)</f>
        <v>1.19</v>
      </c>
      <c r="F256" s="3" t="s">
        <v>127</v>
      </c>
      <c r="G256" s="3" t="s">
        <v>636</v>
      </c>
    </row>
    <row r="257" spans="1:7" customFormat="1" ht="46" x14ac:dyDescent="0.35">
      <c r="A257" s="6" t="str">
        <f t="shared" si="9"/>
        <v>F-K.1.19.2</v>
      </c>
      <c r="B257" s="3" t="str">
        <f t="shared" si="10"/>
        <v>1</v>
      </c>
      <c r="C257" s="3">
        <f t="shared" si="11"/>
        <v>2</v>
      </c>
      <c r="D257" s="16" t="s">
        <v>129</v>
      </c>
      <c r="E257" s="3" t="str">
        <f>VLOOKUP(F257,'NIK - Procesy'!B$5:C$61,2,FALSE)</f>
        <v>1.19</v>
      </c>
      <c r="F257" s="3" t="s">
        <v>127</v>
      </c>
      <c r="G257" s="3" t="s">
        <v>636</v>
      </c>
    </row>
    <row r="258" spans="1:7" customFormat="1" ht="23" x14ac:dyDescent="0.35">
      <c r="A258" s="6" t="str">
        <f t="shared" si="9"/>
        <v>F-K.1.19.3</v>
      </c>
      <c r="B258" s="3" t="str">
        <f t="shared" si="10"/>
        <v>1</v>
      </c>
      <c r="C258" s="3">
        <f t="shared" si="11"/>
        <v>3</v>
      </c>
      <c r="D258" s="16" t="s">
        <v>130</v>
      </c>
      <c r="E258" s="3" t="str">
        <f>VLOOKUP(F258,'NIK - Procesy'!B$5:C$61,2,FALSE)</f>
        <v>1.19</v>
      </c>
      <c r="F258" s="3" t="s">
        <v>127</v>
      </c>
      <c r="G258" s="3" t="s">
        <v>636</v>
      </c>
    </row>
    <row r="259" spans="1:7" customFormat="1" ht="23" x14ac:dyDescent="0.35">
      <c r="A259" s="6" t="str">
        <f t="shared" si="9"/>
        <v>F-K.1.19.4</v>
      </c>
      <c r="B259" s="3" t="str">
        <f t="shared" si="10"/>
        <v>1</v>
      </c>
      <c r="C259" s="3">
        <f t="shared" si="11"/>
        <v>4</v>
      </c>
      <c r="D259" s="16" t="s">
        <v>131</v>
      </c>
      <c r="E259" s="3" t="str">
        <f>VLOOKUP(F259,'NIK - Procesy'!B$5:C$61,2,FALSE)</f>
        <v>1.19</v>
      </c>
      <c r="F259" s="3" t="s">
        <v>127</v>
      </c>
      <c r="G259" s="3" t="s">
        <v>636</v>
      </c>
    </row>
    <row r="260" spans="1:7" customFormat="1" ht="34.5" x14ac:dyDescent="0.35">
      <c r="A260" s="6" t="str">
        <f t="shared" ref="A260:A323" si="12">G260&amp;"."&amp;E260&amp;"."&amp;C260</f>
        <v>F-K.1.19.5</v>
      </c>
      <c r="B260" s="3" t="str">
        <f t="shared" ref="B260:B323" si="13">LEFT(E260,1)</f>
        <v>1</v>
      </c>
      <c r="C260" s="3">
        <f t="shared" ref="C260:C323" si="14">IF(E260&gt;E259,1,C259+1)</f>
        <v>5</v>
      </c>
      <c r="D260" s="16" t="s">
        <v>132</v>
      </c>
      <c r="E260" s="3" t="str">
        <f>VLOOKUP(F260,'NIK - Procesy'!B$5:C$61,2,FALSE)</f>
        <v>1.19</v>
      </c>
      <c r="F260" s="3" t="s">
        <v>127</v>
      </c>
      <c r="G260" s="3" t="s">
        <v>636</v>
      </c>
    </row>
    <row r="261" spans="1:7" customFormat="1" ht="23" x14ac:dyDescent="0.35">
      <c r="A261" s="6" t="str">
        <f t="shared" si="12"/>
        <v>F-K.1.19.6</v>
      </c>
      <c r="B261" s="3" t="str">
        <f t="shared" si="13"/>
        <v>1</v>
      </c>
      <c r="C261" s="3">
        <f t="shared" si="14"/>
        <v>6</v>
      </c>
      <c r="D261" s="16" t="s">
        <v>133</v>
      </c>
      <c r="E261" s="3" t="str">
        <f>VLOOKUP(F261,'NIK - Procesy'!B$5:C$61,2,FALSE)</f>
        <v>1.19</v>
      </c>
      <c r="F261" s="3" t="s">
        <v>127</v>
      </c>
      <c r="G261" s="3" t="s">
        <v>636</v>
      </c>
    </row>
    <row r="262" spans="1:7" customFormat="1" ht="34.5" x14ac:dyDescent="0.35">
      <c r="A262" s="6" t="str">
        <f t="shared" si="12"/>
        <v>F-K.1.19.7</v>
      </c>
      <c r="B262" s="3" t="str">
        <f t="shared" si="13"/>
        <v>1</v>
      </c>
      <c r="C262" s="3">
        <f t="shared" si="14"/>
        <v>7</v>
      </c>
      <c r="D262" s="16" t="s">
        <v>134</v>
      </c>
      <c r="E262" s="3" t="str">
        <f>VLOOKUP(F262,'NIK - Procesy'!B$5:C$61,2,FALSE)</f>
        <v>1.19</v>
      </c>
      <c r="F262" s="3" t="s">
        <v>127</v>
      </c>
      <c r="G262" s="3" t="s">
        <v>636</v>
      </c>
    </row>
    <row r="263" spans="1:7" customFormat="1" ht="46" x14ac:dyDescent="0.35">
      <c r="A263" s="6" t="str">
        <f t="shared" si="12"/>
        <v>F-K.1.19.8</v>
      </c>
      <c r="B263" s="3" t="str">
        <f t="shared" si="13"/>
        <v>1</v>
      </c>
      <c r="C263" s="3">
        <f t="shared" si="14"/>
        <v>8</v>
      </c>
      <c r="D263" s="16" t="s">
        <v>135</v>
      </c>
      <c r="E263" s="3" t="str">
        <f>VLOOKUP(F263,'NIK - Procesy'!B$5:C$61,2,FALSE)</f>
        <v>1.19</v>
      </c>
      <c r="F263" s="3" t="s">
        <v>127</v>
      </c>
      <c r="G263" s="3" t="s">
        <v>636</v>
      </c>
    </row>
    <row r="264" spans="1:7" customFormat="1" ht="23" x14ac:dyDescent="0.35">
      <c r="A264" s="6" t="str">
        <f t="shared" si="12"/>
        <v>F-K.1.20.1</v>
      </c>
      <c r="B264" s="3" t="str">
        <f t="shared" si="13"/>
        <v>1</v>
      </c>
      <c r="C264" s="3">
        <f t="shared" si="14"/>
        <v>1</v>
      </c>
      <c r="D264" s="16" t="s">
        <v>172</v>
      </c>
      <c r="E264" s="3" t="str">
        <f>VLOOKUP(F264,'NIK - Procesy'!B$5:C$61,2,FALSE)</f>
        <v>1.20</v>
      </c>
      <c r="F264" s="3" t="s">
        <v>171</v>
      </c>
      <c r="G264" s="3" t="s">
        <v>636</v>
      </c>
    </row>
    <row r="265" spans="1:7" customFormat="1" ht="23" x14ac:dyDescent="0.35">
      <c r="A265" s="6" t="str">
        <f t="shared" si="12"/>
        <v>F-K.1.20.2</v>
      </c>
      <c r="B265" s="3" t="str">
        <f t="shared" si="13"/>
        <v>1</v>
      </c>
      <c r="C265" s="3">
        <f t="shared" si="14"/>
        <v>2</v>
      </c>
      <c r="D265" s="16" t="s">
        <v>173</v>
      </c>
      <c r="E265" s="3" t="str">
        <f>VLOOKUP(F265,'NIK - Procesy'!B$5:C$61,2,FALSE)</f>
        <v>1.20</v>
      </c>
      <c r="F265" s="3" t="s">
        <v>171</v>
      </c>
      <c r="G265" s="3" t="s">
        <v>636</v>
      </c>
    </row>
    <row r="266" spans="1:7" customFormat="1" ht="23" x14ac:dyDescent="0.35">
      <c r="A266" s="6" t="str">
        <f t="shared" si="12"/>
        <v>F-K.1.20.3</v>
      </c>
      <c r="B266" s="3" t="str">
        <f t="shared" si="13"/>
        <v>1</v>
      </c>
      <c r="C266" s="3">
        <f t="shared" si="14"/>
        <v>3</v>
      </c>
      <c r="D266" s="16" t="s">
        <v>174</v>
      </c>
      <c r="E266" s="3" t="str">
        <f>VLOOKUP(F266,'NIK - Procesy'!B$5:C$61,2,FALSE)</f>
        <v>1.20</v>
      </c>
      <c r="F266" s="3" t="s">
        <v>171</v>
      </c>
      <c r="G266" s="3" t="s">
        <v>636</v>
      </c>
    </row>
    <row r="267" spans="1:7" customFormat="1" ht="23" x14ac:dyDescent="0.35">
      <c r="A267" s="6" t="str">
        <f t="shared" si="12"/>
        <v>F-K.1.20.4</v>
      </c>
      <c r="B267" s="3" t="str">
        <f t="shared" si="13"/>
        <v>1</v>
      </c>
      <c r="C267" s="3">
        <f t="shared" si="14"/>
        <v>4</v>
      </c>
      <c r="D267" s="16" t="s">
        <v>175</v>
      </c>
      <c r="E267" s="3" t="str">
        <f>VLOOKUP(F267,'NIK - Procesy'!B$5:C$61,2,FALSE)</f>
        <v>1.20</v>
      </c>
      <c r="F267" s="3" t="s">
        <v>171</v>
      </c>
      <c r="G267" s="3" t="s">
        <v>636</v>
      </c>
    </row>
    <row r="268" spans="1:7" customFormat="1" ht="23" x14ac:dyDescent="0.35">
      <c r="A268" s="6" t="str">
        <f t="shared" si="12"/>
        <v>F-K.1.20.5</v>
      </c>
      <c r="B268" s="3" t="str">
        <f t="shared" si="13"/>
        <v>1</v>
      </c>
      <c r="C268" s="3">
        <f t="shared" si="14"/>
        <v>5</v>
      </c>
      <c r="D268" s="16" t="s">
        <v>176</v>
      </c>
      <c r="E268" s="3" t="str">
        <f>VLOOKUP(F268,'NIK - Procesy'!B$5:C$61,2,FALSE)</f>
        <v>1.20</v>
      </c>
      <c r="F268" s="3" t="s">
        <v>171</v>
      </c>
      <c r="G268" s="3" t="s">
        <v>636</v>
      </c>
    </row>
    <row r="269" spans="1:7" customFormat="1" ht="34.5" x14ac:dyDescent="0.35">
      <c r="A269" s="6" t="str">
        <f t="shared" si="12"/>
        <v>F-K.1.20.6</v>
      </c>
      <c r="B269" s="3" t="str">
        <f t="shared" si="13"/>
        <v>1</v>
      </c>
      <c r="C269" s="3">
        <f t="shared" si="14"/>
        <v>6</v>
      </c>
      <c r="D269" s="16" t="s">
        <v>177</v>
      </c>
      <c r="E269" s="3" t="str">
        <f>VLOOKUP(F269,'NIK - Procesy'!B$5:C$61,2,FALSE)</f>
        <v>1.20</v>
      </c>
      <c r="F269" s="3" t="s">
        <v>171</v>
      </c>
      <c r="G269" s="3" t="s">
        <v>636</v>
      </c>
    </row>
    <row r="270" spans="1:7" customFormat="1" ht="23" x14ac:dyDescent="0.35">
      <c r="A270" s="6" t="str">
        <f t="shared" si="12"/>
        <v>F-K.1.20.7</v>
      </c>
      <c r="B270" s="3" t="str">
        <f t="shared" si="13"/>
        <v>1</v>
      </c>
      <c r="C270" s="3">
        <f t="shared" si="14"/>
        <v>7</v>
      </c>
      <c r="D270" s="16" t="s">
        <v>178</v>
      </c>
      <c r="E270" s="3" t="str">
        <f>VLOOKUP(F270,'NIK - Procesy'!B$5:C$61,2,FALSE)</f>
        <v>1.20</v>
      </c>
      <c r="F270" s="3" t="s">
        <v>171</v>
      </c>
      <c r="G270" s="3" t="s">
        <v>636</v>
      </c>
    </row>
    <row r="271" spans="1:7" customFormat="1" ht="57.5" x14ac:dyDescent="0.35">
      <c r="A271" s="6" t="str">
        <f t="shared" si="12"/>
        <v>F-K.1.20.8</v>
      </c>
      <c r="B271" s="3" t="str">
        <f t="shared" si="13"/>
        <v>1</v>
      </c>
      <c r="C271" s="3">
        <f t="shared" si="14"/>
        <v>8</v>
      </c>
      <c r="D271" s="16" t="s">
        <v>179</v>
      </c>
      <c r="E271" s="3" t="str">
        <f>VLOOKUP(F271,'NIK - Procesy'!B$5:C$61,2,FALSE)</f>
        <v>1.20</v>
      </c>
      <c r="F271" s="3" t="s">
        <v>171</v>
      </c>
      <c r="G271" s="3" t="s">
        <v>636</v>
      </c>
    </row>
    <row r="272" spans="1:7" customFormat="1" ht="34.5" x14ac:dyDescent="0.35">
      <c r="A272" s="6" t="str">
        <f t="shared" si="12"/>
        <v>F-K.1.20.9</v>
      </c>
      <c r="B272" s="3" t="str">
        <f t="shared" si="13"/>
        <v>1</v>
      </c>
      <c r="C272" s="3">
        <f t="shared" si="14"/>
        <v>9</v>
      </c>
      <c r="D272" s="16" t="s">
        <v>180</v>
      </c>
      <c r="E272" s="3" t="str">
        <f>VLOOKUP(F272,'NIK - Procesy'!B$5:C$61,2,FALSE)</f>
        <v>1.20</v>
      </c>
      <c r="F272" s="3" t="s">
        <v>171</v>
      </c>
      <c r="G272" s="3" t="s">
        <v>636</v>
      </c>
    </row>
    <row r="273" spans="1:7" customFormat="1" ht="23" x14ac:dyDescent="0.35">
      <c r="A273" s="6" t="str">
        <f t="shared" si="12"/>
        <v>F-K.1.20.10</v>
      </c>
      <c r="B273" s="3" t="str">
        <f t="shared" si="13"/>
        <v>1</v>
      </c>
      <c r="C273" s="3">
        <f t="shared" si="14"/>
        <v>10</v>
      </c>
      <c r="D273" s="16" t="s">
        <v>181</v>
      </c>
      <c r="E273" s="3" t="str">
        <f>VLOOKUP(F273,'NIK - Procesy'!B$5:C$61,2,FALSE)</f>
        <v>1.20</v>
      </c>
      <c r="F273" s="3" t="s">
        <v>171</v>
      </c>
      <c r="G273" s="3" t="s">
        <v>636</v>
      </c>
    </row>
    <row r="274" spans="1:7" customFormat="1" ht="23" x14ac:dyDescent="0.35">
      <c r="A274" s="6" t="str">
        <f t="shared" si="12"/>
        <v>F-K.1.20.11</v>
      </c>
      <c r="B274" s="3" t="str">
        <f t="shared" si="13"/>
        <v>1</v>
      </c>
      <c r="C274" s="3">
        <f t="shared" si="14"/>
        <v>11</v>
      </c>
      <c r="D274" s="16" t="s">
        <v>182</v>
      </c>
      <c r="E274" s="3" t="str">
        <f>VLOOKUP(F274,'NIK - Procesy'!B$5:C$61,2,FALSE)</f>
        <v>1.20</v>
      </c>
      <c r="F274" s="3" t="s">
        <v>171</v>
      </c>
      <c r="G274" s="3" t="s">
        <v>636</v>
      </c>
    </row>
    <row r="275" spans="1:7" customFormat="1" ht="23" x14ac:dyDescent="0.35">
      <c r="A275" s="6" t="str">
        <f t="shared" si="12"/>
        <v>F-K.1.20.12</v>
      </c>
      <c r="B275" s="3" t="str">
        <f t="shared" si="13"/>
        <v>1</v>
      </c>
      <c r="C275" s="3">
        <f t="shared" si="14"/>
        <v>12</v>
      </c>
      <c r="D275" s="16" t="s">
        <v>183</v>
      </c>
      <c r="E275" s="3" t="str">
        <f>VLOOKUP(F275,'NIK - Procesy'!B$5:C$61,2,FALSE)</f>
        <v>1.20</v>
      </c>
      <c r="F275" s="3" t="s">
        <v>171</v>
      </c>
      <c r="G275" s="3" t="s">
        <v>636</v>
      </c>
    </row>
    <row r="276" spans="1:7" customFormat="1" ht="23" x14ac:dyDescent="0.35">
      <c r="A276" s="6" t="str">
        <f t="shared" si="12"/>
        <v>F-K.1.20.13</v>
      </c>
      <c r="B276" s="3" t="str">
        <f t="shared" si="13"/>
        <v>1</v>
      </c>
      <c r="C276" s="3">
        <f t="shared" si="14"/>
        <v>13</v>
      </c>
      <c r="D276" s="16" t="s">
        <v>184</v>
      </c>
      <c r="E276" s="3" t="str">
        <f>VLOOKUP(F276,'NIK - Procesy'!B$5:C$61,2,FALSE)</f>
        <v>1.20</v>
      </c>
      <c r="F276" s="3" t="s">
        <v>171</v>
      </c>
      <c r="G276" s="3" t="s">
        <v>636</v>
      </c>
    </row>
    <row r="277" spans="1:7" customFormat="1" ht="23" x14ac:dyDescent="0.35">
      <c r="A277" s="6" t="str">
        <f t="shared" si="12"/>
        <v>F-K.1.20.14</v>
      </c>
      <c r="B277" s="3" t="str">
        <f t="shared" si="13"/>
        <v>1</v>
      </c>
      <c r="C277" s="3">
        <f t="shared" si="14"/>
        <v>14</v>
      </c>
      <c r="D277" s="16" t="s">
        <v>185</v>
      </c>
      <c r="E277" s="3" t="str">
        <f>VLOOKUP(F277,'NIK - Procesy'!B$5:C$61,2,FALSE)</f>
        <v>1.20</v>
      </c>
      <c r="F277" s="3" t="s">
        <v>171</v>
      </c>
      <c r="G277" s="3" t="s">
        <v>636</v>
      </c>
    </row>
    <row r="278" spans="1:7" customFormat="1" ht="23" x14ac:dyDescent="0.35">
      <c r="A278" s="6" t="str">
        <f t="shared" si="12"/>
        <v>F-K.1.20.15</v>
      </c>
      <c r="B278" s="3" t="str">
        <f t="shared" si="13"/>
        <v>1</v>
      </c>
      <c r="C278" s="3">
        <f t="shared" si="14"/>
        <v>15</v>
      </c>
      <c r="D278" s="16" t="s">
        <v>186</v>
      </c>
      <c r="E278" s="3" t="str">
        <f>VLOOKUP(F278,'NIK - Procesy'!B$5:C$61,2,FALSE)</f>
        <v>1.20</v>
      </c>
      <c r="F278" s="3" t="s">
        <v>171</v>
      </c>
      <c r="G278" s="3" t="s">
        <v>636</v>
      </c>
    </row>
    <row r="279" spans="1:7" customFormat="1" ht="92" x14ac:dyDescent="0.35">
      <c r="A279" s="6" t="str">
        <f t="shared" si="12"/>
        <v>F-K.1.20.16</v>
      </c>
      <c r="B279" s="3" t="str">
        <f t="shared" si="13"/>
        <v>1</v>
      </c>
      <c r="C279" s="3">
        <f t="shared" si="14"/>
        <v>16</v>
      </c>
      <c r="D279" s="16" t="s">
        <v>187</v>
      </c>
      <c r="E279" s="3" t="str">
        <f>VLOOKUP(F279,'NIK - Procesy'!B$5:C$61,2,FALSE)</f>
        <v>1.20</v>
      </c>
      <c r="F279" s="3" t="s">
        <v>171</v>
      </c>
      <c r="G279" s="3" t="s">
        <v>636</v>
      </c>
    </row>
    <row r="280" spans="1:7" customFormat="1" ht="80.5" x14ac:dyDescent="0.35">
      <c r="A280" s="6" t="str">
        <f t="shared" si="12"/>
        <v>F-K.1.20.17</v>
      </c>
      <c r="B280" s="3" t="str">
        <f t="shared" si="13"/>
        <v>1</v>
      </c>
      <c r="C280" s="3">
        <f t="shared" si="14"/>
        <v>17</v>
      </c>
      <c r="D280" s="16" t="s">
        <v>188</v>
      </c>
      <c r="E280" s="3" t="str">
        <f>VLOOKUP(F280,'NIK - Procesy'!B$5:C$61,2,FALSE)</f>
        <v>1.20</v>
      </c>
      <c r="F280" s="3" t="s">
        <v>171</v>
      </c>
      <c r="G280" s="3" t="s">
        <v>636</v>
      </c>
    </row>
    <row r="281" spans="1:7" customFormat="1" ht="34.5" x14ac:dyDescent="0.35">
      <c r="A281" s="6" t="str">
        <f t="shared" si="12"/>
        <v>F-K.1.20.18</v>
      </c>
      <c r="B281" s="3" t="str">
        <f t="shared" si="13"/>
        <v>1</v>
      </c>
      <c r="C281" s="3">
        <f t="shared" si="14"/>
        <v>18</v>
      </c>
      <c r="D281" s="16" t="s">
        <v>189</v>
      </c>
      <c r="E281" s="3" t="str">
        <f>VLOOKUP(F281,'NIK - Procesy'!B$5:C$61,2,FALSE)</f>
        <v>1.20</v>
      </c>
      <c r="F281" s="3" t="s">
        <v>171</v>
      </c>
      <c r="G281" s="3" t="s">
        <v>636</v>
      </c>
    </row>
    <row r="282" spans="1:7" customFormat="1" ht="23" x14ac:dyDescent="0.35">
      <c r="A282" s="6" t="str">
        <f t="shared" si="12"/>
        <v>F-K.1.20.19</v>
      </c>
      <c r="B282" s="3" t="str">
        <f t="shared" si="13"/>
        <v>1</v>
      </c>
      <c r="C282" s="3">
        <f t="shared" si="14"/>
        <v>19</v>
      </c>
      <c r="D282" s="16" t="s">
        <v>190</v>
      </c>
      <c r="E282" s="3" t="str">
        <f>VLOOKUP(F282,'NIK - Procesy'!B$5:C$61,2,FALSE)</f>
        <v>1.20</v>
      </c>
      <c r="F282" s="3" t="s">
        <v>171</v>
      </c>
      <c r="G282" s="3" t="s">
        <v>636</v>
      </c>
    </row>
    <row r="283" spans="1:7" customFormat="1" ht="23" x14ac:dyDescent="0.35">
      <c r="A283" s="6" t="str">
        <f t="shared" si="12"/>
        <v>F-K.1.20.20</v>
      </c>
      <c r="B283" s="3" t="str">
        <f t="shared" si="13"/>
        <v>1</v>
      </c>
      <c r="C283" s="3">
        <f t="shared" si="14"/>
        <v>20</v>
      </c>
      <c r="D283" s="16" t="s">
        <v>191</v>
      </c>
      <c r="E283" s="3" t="str">
        <f>VLOOKUP(F283,'NIK - Procesy'!B$5:C$61,2,FALSE)</f>
        <v>1.20</v>
      </c>
      <c r="F283" s="3" t="s">
        <v>171</v>
      </c>
      <c r="G283" s="3" t="s">
        <v>636</v>
      </c>
    </row>
    <row r="284" spans="1:7" customFormat="1" ht="23" x14ac:dyDescent="0.35">
      <c r="A284" s="6" t="str">
        <f t="shared" si="12"/>
        <v>F-K.1.20.21</v>
      </c>
      <c r="B284" s="3" t="str">
        <f t="shared" si="13"/>
        <v>1</v>
      </c>
      <c r="C284" s="3">
        <f t="shared" si="14"/>
        <v>21</v>
      </c>
      <c r="D284" s="16" t="s">
        <v>192</v>
      </c>
      <c r="E284" s="3" t="str">
        <f>VLOOKUP(F284,'NIK - Procesy'!B$5:C$61,2,FALSE)</f>
        <v>1.20</v>
      </c>
      <c r="F284" s="3" t="s">
        <v>171</v>
      </c>
      <c r="G284" s="3" t="s">
        <v>636</v>
      </c>
    </row>
    <row r="285" spans="1:7" customFormat="1" ht="23" x14ac:dyDescent="0.35">
      <c r="A285" s="6" t="str">
        <f t="shared" si="12"/>
        <v>F-K.1.20.22</v>
      </c>
      <c r="B285" s="3" t="str">
        <f t="shared" si="13"/>
        <v>1</v>
      </c>
      <c r="C285" s="3">
        <f t="shared" si="14"/>
        <v>22</v>
      </c>
      <c r="D285" s="16" t="s">
        <v>193</v>
      </c>
      <c r="E285" s="3" t="str">
        <f>VLOOKUP(F285,'NIK - Procesy'!B$5:C$61,2,FALSE)</f>
        <v>1.20</v>
      </c>
      <c r="F285" s="3" t="s">
        <v>171</v>
      </c>
      <c r="G285" s="3" t="s">
        <v>636</v>
      </c>
    </row>
    <row r="286" spans="1:7" customFormat="1" ht="23" x14ac:dyDescent="0.35">
      <c r="A286" s="6" t="str">
        <f t="shared" si="12"/>
        <v>F-K.1.20.23</v>
      </c>
      <c r="B286" s="3" t="str">
        <f t="shared" si="13"/>
        <v>1</v>
      </c>
      <c r="C286" s="3">
        <f t="shared" si="14"/>
        <v>23</v>
      </c>
      <c r="D286" s="16" t="s">
        <v>194</v>
      </c>
      <c r="E286" s="3" t="str">
        <f>VLOOKUP(F286,'NIK - Procesy'!B$5:C$61,2,FALSE)</f>
        <v>1.20</v>
      </c>
      <c r="F286" s="3" t="s">
        <v>171</v>
      </c>
      <c r="G286" s="3" t="s">
        <v>636</v>
      </c>
    </row>
    <row r="287" spans="1:7" customFormat="1" ht="230" x14ac:dyDescent="0.35">
      <c r="A287" s="6" t="str">
        <f t="shared" si="12"/>
        <v>F-K.1.20.24</v>
      </c>
      <c r="B287" s="3" t="str">
        <f t="shared" si="13"/>
        <v>1</v>
      </c>
      <c r="C287" s="3">
        <f t="shared" si="14"/>
        <v>24</v>
      </c>
      <c r="D287" s="16" t="s">
        <v>195</v>
      </c>
      <c r="E287" s="3" t="str">
        <f>VLOOKUP(F287,'NIK - Procesy'!B$5:C$61,2,FALSE)</f>
        <v>1.20</v>
      </c>
      <c r="F287" s="3" t="s">
        <v>171</v>
      </c>
      <c r="G287" s="3" t="s">
        <v>636</v>
      </c>
    </row>
    <row r="288" spans="1:7" customFormat="1" ht="46" x14ac:dyDescent="0.35">
      <c r="A288" s="6" t="str">
        <f t="shared" si="12"/>
        <v>F-K.1.20.25</v>
      </c>
      <c r="B288" s="3" t="str">
        <f t="shared" si="13"/>
        <v>1</v>
      </c>
      <c r="C288" s="3">
        <f t="shared" si="14"/>
        <v>25</v>
      </c>
      <c r="D288" s="16" t="s">
        <v>196</v>
      </c>
      <c r="E288" s="3" t="str">
        <f>VLOOKUP(F288,'NIK - Procesy'!B$5:C$61,2,FALSE)</f>
        <v>1.20</v>
      </c>
      <c r="F288" s="3" t="s">
        <v>171</v>
      </c>
      <c r="G288" s="3" t="s">
        <v>636</v>
      </c>
    </row>
    <row r="289" spans="1:7" customFormat="1" ht="115" x14ac:dyDescent="0.35">
      <c r="A289" s="6" t="str">
        <f t="shared" si="12"/>
        <v>F-K.1.20.26</v>
      </c>
      <c r="B289" s="3" t="str">
        <f t="shared" si="13"/>
        <v>1</v>
      </c>
      <c r="C289" s="3">
        <f t="shared" si="14"/>
        <v>26</v>
      </c>
      <c r="D289" s="16" t="s">
        <v>197</v>
      </c>
      <c r="E289" s="3" t="str">
        <f>VLOOKUP(F289,'NIK - Procesy'!B$5:C$61,2,FALSE)</f>
        <v>1.20</v>
      </c>
      <c r="F289" s="3" t="s">
        <v>171</v>
      </c>
      <c r="G289" s="3" t="s">
        <v>636</v>
      </c>
    </row>
    <row r="290" spans="1:7" customFormat="1" ht="46" x14ac:dyDescent="0.35">
      <c r="A290" s="6" t="str">
        <f t="shared" si="12"/>
        <v>F-K.1.20.27</v>
      </c>
      <c r="B290" s="3" t="str">
        <f t="shared" si="13"/>
        <v>1</v>
      </c>
      <c r="C290" s="3">
        <f t="shared" si="14"/>
        <v>27</v>
      </c>
      <c r="D290" s="16" t="s">
        <v>198</v>
      </c>
      <c r="E290" s="3" t="str">
        <f>VLOOKUP(F290,'NIK - Procesy'!B$5:C$61,2,FALSE)</f>
        <v>1.20</v>
      </c>
      <c r="F290" s="3" t="s">
        <v>171</v>
      </c>
      <c r="G290" s="3" t="s">
        <v>636</v>
      </c>
    </row>
    <row r="291" spans="1:7" customFormat="1" ht="46" x14ac:dyDescent="0.35">
      <c r="A291" s="6" t="str">
        <f t="shared" si="12"/>
        <v>F-K.1.20.28</v>
      </c>
      <c r="B291" s="3" t="str">
        <f t="shared" si="13"/>
        <v>1</v>
      </c>
      <c r="C291" s="3">
        <f t="shared" si="14"/>
        <v>28</v>
      </c>
      <c r="D291" s="16" t="s">
        <v>199</v>
      </c>
      <c r="E291" s="3" t="str">
        <f>VLOOKUP(F291,'NIK - Procesy'!B$5:C$61,2,FALSE)</f>
        <v>1.20</v>
      </c>
      <c r="F291" s="3" t="s">
        <v>171</v>
      </c>
      <c r="G291" s="3" t="s">
        <v>636</v>
      </c>
    </row>
    <row r="292" spans="1:7" customFormat="1" ht="46" x14ac:dyDescent="0.35">
      <c r="A292" s="6" t="str">
        <f t="shared" si="12"/>
        <v>F-K.1.20.29</v>
      </c>
      <c r="B292" s="3" t="str">
        <f t="shared" si="13"/>
        <v>1</v>
      </c>
      <c r="C292" s="3">
        <f t="shared" si="14"/>
        <v>29</v>
      </c>
      <c r="D292" s="16" t="s">
        <v>200</v>
      </c>
      <c r="E292" s="3" t="str">
        <f>VLOOKUP(F292,'NIK - Procesy'!B$5:C$61,2,FALSE)</f>
        <v>1.20</v>
      </c>
      <c r="F292" s="3" t="s">
        <v>171</v>
      </c>
      <c r="G292" s="3" t="s">
        <v>636</v>
      </c>
    </row>
    <row r="293" spans="1:7" customFormat="1" ht="34.5" x14ac:dyDescent="0.35">
      <c r="A293" s="6" t="str">
        <f t="shared" si="12"/>
        <v>F-K.1.20.30</v>
      </c>
      <c r="B293" s="3" t="str">
        <f t="shared" si="13"/>
        <v>1</v>
      </c>
      <c r="C293" s="3">
        <f t="shared" si="14"/>
        <v>30</v>
      </c>
      <c r="D293" s="16" t="s">
        <v>201</v>
      </c>
      <c r="E293" s="3" t="str">
        <f>VLOOKUP(F293,'NIK - Procesy'!B$5:C$61,2,FALSE)</f>
        <v>1.20</v>
      </c>
      <c r="F293" s="3" t="s">
        <v>171</v>
      </c>
      <c r="G293" s="3" t="s">
        <v>636</v>
      </c>
    </row>
    <row r="294" spans="1:7" customFormat="1" ht="46" x14ac:dyDescent="0.35">
      <c r="A294" s="6" t="str">
        <f t="shared" si="12"/>
        <v>F-K.1.20.31</v>
      </c>
      <c r="B294" s="3" t="str">
        <f t="shared" si="13"/>
        <v>1</v>
      </c>
      <c r="C294" s="3">
        <f t="shared" si="14"/>
        <v>31</v>
      </c>
      <c r="D294" s="16" t="s">
        <v>202</v>
      </c>
      <c r="E294" s="3" t="str">
        <f>VLOOKUP(F294,'NIK - Procesy'!B$5:C$61,2,FALSE)</f>
        <v>1.20</v>
      </c>
      <c r="F294" s="3" t="s">
        <v>171</v>
      </c>
      <c r="G294" s="3" t="s">
        <v>636</v>
      </c>
    </row>
    <row r="295" spans="1:7" customFormat="1" ht="23" x14ac:dyDescent="0.35">
      <c r="A295" s="6" t="str">
        <f t="shared" si="12"/>
        <v>F-K.1.20.32</v>
      </c>
      <c r="B295" s="3" t="str">
        <f t="shared" si="13"/>
        <v>1</v>
      </c>
      <c r="C295" s="3">
        <f t="shared" si="14"/>
        <v>32</v>
      </c>
      <c r="D295" s="16" t="s">
        <v>203</v>
      </c>
      <c r="E295" s="3" t="str">
        <f>VLOOKUP(F295,'NIK - Procesy'!B$5:C$61,2,FALSE)</f>
        <v>1.20</v>
      </c>
      <c r="F295" s="3" t="s">
        <v>171</v>
      </c>
      <c r="G295" s="3" t="s">
        <v>636</v>
      </c>
    </row>
    <row r="296" spans="1:7" customFormat="1" ht="57.5" x14ac:dyDescent="0.35">
      <c r="A296" s="6" t="str">
        <f t="shared" si="12"/>
        <v>F-K.1.20.33</v>
      </c>
      <c r="B296" s="3" t="str">
        <f t="shared" si="13"/>
        <v>1</v>
      </c>
      <c r="C296" s="3">
        <f t="shared" si="14"/>
        <v>33</v>
      </c>
      <c r="D296" s="16" t="s">
        <v>204</v>
      </c>
      <c r="E296" s="3" t="str">
        <f>VLOOKUP(F296,'NIK - Procesy'!B$5:C$61,2,FALSE)</f>
        <v>1.20</v>
      </c>
      <c r="F296" s="3" t="s">
        <v>171</v>
      </c>
      <c r="G296" s="3" t="s">
        <v>636</v>
      </c>
    </row>
    <row r="297" spans="1:7" customFormat="1" ht="23" x14ac:dyDescent="0.35">
      <c r="A297" s="6" t="str">
        <f t="shared" si="12"/>
        <v>F-K.1.20.34</v>
      </c>
      <c r="B297" s="3" t="str">
        <f t="shared" si="13"/>
        <v>1</v>
      </c>
      <c r="C297" s="3">
        <f t="shared" si="14"/>
        <v>34</v>
      </c>
      <c r="D297" s="16" t="s">
        <v>205</v>
      </c>
      <c r="E297" s="3" t="str">
        <f>VLOOKUP(F297,'NIK - Procesy'!B$5:C$61,2,FALSE)</f>
        <v>1.20</v>
      </c>
      <c r="F297" s="3" t="s">
        <v>171</v>
      </c>
      <c r="G297" s="3" t="s">
        <v>636</v>
      </c>
    </row>
    <row r="298" spans="1:7" customFormat="1" ht="23" x14ac:dyDescent="0.35">
      <c r="A298" s="6" t="str">
        <f t="shared" si="12"/>
        <v>F-K.1.20.35</v>
      </c>
      <c r="B298" s="3" t="str">
        <f t="shared" si="13"/>
        <v>1</v>
      </c>
      <c r="C298" s="3">
        <f t="shared" si="14"/>
        <v>35</v>
      </c>
      <c r="D298" s="16" t="s">
        <v>206</v>
      </c>
      <c r="E298" s="3" t="str">
        <f>VLOOKUP(F298,'NIK - Procesy'!B$5:C$61,2,FALSE)</f>
        <v>1.20</v>
      </c>
      <c r="F298" s="3" t="s">
        <v>171</v>
      </c>
      <c r="G298" s="3" t="s">
        <v>636</v>
      </c>
    </row>
    <row r="299" spans="1:7" customFormat="1" ht="23" x14ac:dyDescent="0.35">
      <c r="A299" s="6" t="str">
        <f t="shared" si="12"/>
        <v>F-K.1.20.36</v>
      </c>
      <c r="B299" s="3" t="str">
        <f t="shared" si="13"/>
        <v>1</v>
      </c>
      <c r="C299" s="3">
        <f t="shared" si="14"/>
        <v>36</v>
      </c>
      <c r="D299" s="16" t="s">
        <v>207</v>
      </c>
      <c r="E299" s="3" t="str">
        <f>VLOOKUP(F299,'NIK - Procesy'!B$5:C$61,2,FALSE)</f>
        <v>1.20</v>
      </c>
      <c r="F299" s="3" t="s">
        <v>171</v>
      </c>
      <c r="G299" s="3" t="s">
        <v>636</v>
      </c>
    </row>
    <row r="300" spans="1:7" customFormat="1" ht="23" x14ac:dyDescent="0.35">
      <c r="A300" s="6" t="str">
        <f t="shared" si="12"/>
        <v>F-K.1.20.37</v>
      </c>
      <c r="B300" s="3" t="str">
        <f t="shared" si="13"/>
        <v>1</v>
      </c>
      <c r="C300" s="3">
        <f t="shared" si="14"/>
        <v>37</v>
      </c>
      <c r="D300" s="16" t="s">
        <v>208</v>
      </c>
      <c r="E300" s="3" t="str">
        <f>VLOOKUP(F300,'NIK - Procesy'!B$5:C$61,2,FALSE)</f>
        <v>1.20</v>
      </c>
      <c r="F300" s="3" t="s">
        <v>171</v>
      </c>
      <c r="G300" s="3" t="s">
        <v>636</v>
      </c>
    </row>
    <row r="301" spans="1:7" customFormat="1" ht="23" x14ac:dyDescent="0.35">
      <c r="A301" s="6" t="str">
        <f t="shared" si="12"/>
        <v>F-K.1.20.38</v>
      </c>
      <c r="B301" s="3" t="str">
        <f t="shared" si="13"/>
        <v>1</v>
      </c>
      <c r="C301" s="3">
        <f t="shared" si="14"/>
        <v>38</v>
      </c>
      <c r="D301" s="16" t="s">
        <v>209</v>
      </c>
      <c r="E301" s="3" t="str">
        <f>VLOOKUP(F301,'NIK - Procesy'!B$5:C$61,2,FALSE)</f>
        <v>1.20</v>
      </c>
      <c r="F301" s="3" t="s">
        <v>171</v>
      </c>
      <c r="G301" s="3" t="s">
        <v>636</v>
      </c>
    </row>
    <row r="302" spans="1:7" customFormat="1" ht="46" x14ac:dyDescent="0.35">
      <c r="A302" s="6" t="str">
        <f t="shared" si="12"/>
        <v>F-K.1.20.39</v>
      </c>
      <c r="B302" s="3" t="str">
        <f t="shared" si="13"/>
        <v>1</v>
      </c>
      <c r="C302" s="3">
        <f t="shared" si="14"/>
        <v>39</v>
      </c>
      <c r="D302" s="16" t="s">
        <v>210</v>
      </c>
      <c r="E302" s="3" t="str">
        <f>VLOOKUP(F302,'NIK - Procesy'!B$5:C$61,2,FALSE)</f>
        <v>1.20</v>
      </c>
      <c r="F302" s="3" t="s">
        <v>171</v>
      </c>
      <c r="G302" s="3" t="s">
        <v>636</v>
      </c>
    </row>
    <row r="303" spans="1:7" customFormat="1" ht="23" x14ac:dyDescent="0.35">
      <c r="A303" s="6" t="str">
        <f t="shared" si="12"/>
        <v>F-K.1.20.40</v>
      </c>
      <c r="B303" s="3" t="str">
        <f t="shared" si="13"/>
        <v>1</v>
      </c>
      <c r="C303" s="3">
        <f t="shared" si="14"/>
        <v>40</v>
      </c>
      <c r="D303" s="16" t="s">
        <v>211</v>
      </c>
      <c r="E303" s="3" t="str">
        <f>VLOOKUP(F303,'NIK - Procesy'!B$5:C$61,2,FALSE)</f>
        <v>1.20</v>
      </c>
      <c r="F303" s="3" t="s">
        <v>171</v>
      </c>
      <c r="G303" s="3" t="s">
        <v>636</v>
      </c>
    </row>
    <row r="304" spans="1:7" customFormat="1" ht="23" x14ac:dyDescent="0.35">
      <c r="A304" s="6" t="str">
        <f t="shared" si="12"/>
        <v>F-K.1.20.41</v>
      </c>
      <c r="B304" s="3" t="str">
        <f t="shared" si="13"/>
        <v>1</v>
      </c>
      <c r="C304" s="3">
        <f t="shared" si="14"/>
        <v>41</v>
      </c>
      <c r="D304" s="16" t="s">
        <v>212</v>
      </c>
      <c r="E304" s="3" t="str">
        <f>VLOOKUP(F304,'NIK - Procesy'!B$5:C$61,2,FALSE)</f>
        <v>1.20</v>
      </c>
      <c r="F304" s="3" t="s">
        <v>171</v>
      </c>
      <c r="G304" s="3" t="s">
        <v>636</v>
      </c>
    </row>
    <row r="305" spans="1:7" customFormat="1" ht="46" x14ac:dyDescent="0.35">
      <c r="A305" s="6" t="str">
        <f t="shared" si="12"/>
        <v>K.2.01.1</v>
      </c>
      <c r="B305" s="3" t="str">
        <f t="shared" si="13"/>
        <v>2</v>
      </c>
      <c r="C305" s="3">
        <f t="shared" si="14"/>
        <v>1</v>
      </c>
      <c r="D305" s="16" t="s">
        <v>498</v>
      </c>
      <c r="E305" s="3" t="str">
        <f>VLOOKUP(F305,'NIK - Procesy'!B$5:C$61,2,FALSE)</f>
        <v>2.01</v>
      </c>
      <c r="F305" s="3" t="s">
        <v>497</v>
      </c>
      <c r="G305" s="3" t="s">
        <v>966</v>
      </c>
    </row>
    <row r="306" spans="1:7" customFormat="1" ht="34.5" x14ac:dyDescent="0.35">
      <c r="A306" s="6" t="str">
        <f t="shared" si="12"/>
        <v>K.2.01.2</v>
      </c>
      <c r="B306" s="3" t="str">
        <f t="shared" si="13"/>
        <v>2</v>
      </c>
      <c r="C306" s="3">
        <f t="shared" si="14"/>
        <v>2</v>
      </c>
      <c r="D306" s="16" t="s">
        <v>499</v>
      </c>
      <c r="E306" s="3" t="str">
        <f>VLOOKUP(F306,'NIK - Procesy'!B$5:C$61,2,FALSE)</f>
        <v>2.01</v>
      </c>
      <c r="F306" s="3" t="s">
        <v>497</v>
      </c>
      <c r="G306" s="3" t="s">
        <v>966</v>
      </c>
    </row>
    <row r="307" spans="1:7" customFormat="1" ht="46" x14ac:dyDescent="0.35">
      <c r="A307" s="6" t="str">
        <f t="shared" si="12"/>
        <v>K.2.01.3</v>
      </c>
      <c r="B307" s="3" t="str">
        <f t="shared" si="13"/>
        <v>2</v>
      </c>
      <c r="C307" s="3">
        <f t="shared" si="14"/>
        <v>3</v>
      </c>
      <c r="D307" s="16" t="s">
        <v>500</v>
      </c>
      <c r="E307" s="3" t="str">
        <f>VLOOKUP(F307,'NIK - Procesy'!B$5:C$61,2,FALSE)</f>
        <v>2.01</v>
      </c>
      <c r="F307" s="3" t="s">
        <v>497</v>
      </c>
      <c r="G307" s="3" t="s">
        <v>966</v>
      </c>
    </row>
    <row r="308" spans="1:7" customFormat="1" ht="34.5" x14ac:dyDescent="0.35">
      <c r="A308" s="6" t="str">
        <f t="shared" si="12"/>
        <v>K.2.01.4</v>
      </c>
      <c r="B308" s="3" t="str">
        <f t="shared" si="13"/>
        <v>2</v>
      </c>
      <c r="C308" s="3">
        <f t="shared" si="14"/>
        <v>4</v>
      </c>
      <c r="D308" s="16" t="s">
        <v>501</v>
      </c>
      <c r="E308" s="3" t="str">
        <f>VLOOKUP(F308,'NIK - Procesy'!B$5:C$61,2,FALSE)</f>
        <v>2.01</v>
      </c>
      <c r="F308" s="3" t="s">
        <v>497</v>
      </c>
      <c r="G308" s="3" t="s">
        <v>966</v>
      </c>
    </row>
    <row r="309" spans="1:7" customFormat="1" x14ac:dyDescent="0.35">
      <c r="A309" s="6" t="str">
        <f t="shared" si="12"/>
        <v>K.2.01.5</v>
      </c>
      <c r="B309" s="3" t="str">
        <f t="shared" si="13"/>
        <v>2</v>
      </c>
      <c r="C309" s="3">
        <f t="shared" si="14"/>
        <v>5</v>
      </c>
      <c r="D309" s="16" t="s">
        <v>502</v>
      </c>
      <c r="E309" s="3" t="str">
        <f>VLOOKUP(F309,'NIK - Procesy'!B$5:C$61,2,FALSE)</f>
        <v>2.01</v>
      </c>
      <c r="F309" s="3" t="s">
        <v>497</v>
      </c>
      <c r="G309" s="3" t="s">
        <v>966</v>
      </c>
    </row>
    <row r="310" spans="1:7" customFormat="1" ht="23" x14ac:dyDescent="0.35">
      <c r="A310" s="6" t="str">
        <f t="shared" si="12"/>
        <v>K.2.01.6</v>
      </c>
      <c r="B310" s="3" t="str">
        <f t="shared" si="13"/>
        <v>2</v>
      </c>
      <c r="C310" s="3">
        <f t="shared" si="14"/>
        <v>6</v>
      </c>
      <c r="D310" s="16" t="s">
        <v>503</v>
      </c>
      <c r="E310" s="3" t="str">
        <f>VLOOKUP(F310,'NIK - Procesy'!B$5:C$61,2,FALSE)</f>
        <v>2.01</v>
      </c>
      <c r="F310" s="3" t="s">
        <v>497</v>
      </c>
      <c r="G310" s="3" t="s">
        <v>966</v>
      </c>
    </row>
    <row r="311" spans="1:7" customFormat="1" ht="23" x14ac:dyDescent="0.35">
      <c r="A311" s="6" t="str">
        <f t="shared" si="12"/>
        <v>K.2.01.7</v>
      </c>
      <c r="B311" s="3" t="str">
        <f t="shared" si="13"/>
        <v>2</v>
      </c>
      <c r="C311" s="3">
        <f t="shared" si="14"/>
        <v>7</v>
      </c>
      <c r="D311" s="16" t="s">
        <v>504</v>
      </c>
      <c r="E311" s="3" t="str">
        <f>VLOOKUP(F311,'NIK - Procesy'!B$5:C$61,2,FALSE)</f>
        <v>2.01</v>
      </c>
      <c r="F311" s="3" t="s">
        <v>497</v>
      </c>
      <c r="G311" s="3" t="s">
        <v>966</v>
      </c>
    </row>
    <row r="312" spans="1:7" customFormat="1" ht="34.5" x14ac:dyDescent="0.35">
      <c r="A312" s="6" t="str">
        <f t="shared" si="12"/>
        <v>K.2.01.8</v>
      </c>
      <c r="B312" s="3" t="str">
        <f t="shared" si="13"/>
        <v>2</v>
      </c>
      <c r="C312" s="3">
        <f t="shared" si="14"/>
        <v>8</v>
      </c>
      <c r="D312" s="16" t="s">
        <v>505</v>
      </c>
      <c r="E312" s="3" t="str">
        <f>VLOOKUP(F312,'NIK - Procesy'!B$5:C$61,2,FALSE)</f>
        <v>2.01</v>
      </c>
      <c r="F312" s="3" t="s">
        <v>497</v>
      </c>
      <c r="G312" s="3" t="s">
        <v>966</v>
      </c>
    </row>
    <row r="313" spans="1:7" customFormat="1" ht="34.5" x14ac:dyDescent="0.35">
      <c r="A313" s="6" t="str">
        <f t="shared" si="12"/>
        <v>K.2.01.9</v>
      </c>
      <c r="B313" s="3" t="str">
        <f t="shared" si="13"/>
        <v>2</v>
      </c>
      <c r="C313" s="3">
        <f t="shared" si="14"/>
        <v>9</v>
      </c>
      <c r="D313" s="16" t="s">
        <v>506</v>
      </c>
      <c r="E313" s="3" t="str">
        <f>VLOOKUP(F313,'NIK - Procesy'!B$5:C$61,2,FALSE)</f>
        <v>2.01</v>
      </c>
      <c r="F313" s="3" t="s">
        <v>497</v>
      </c>
      <c r="G313" s="3" t="s">
        <v>966</v>
      </c>
    </row>
    <row r="314" spans="1:7" customFormat="1" ht="34.5" x14ac:dyDescent="0.35">
      <c r="A314" s="6" t="str">
        <f t="shared" si="12"/>
        <v>K.2.01.10</v>
      </c>
      <c r="B314" s="3" t="str">
        <f t="shared" si="13"/>
        <v>2</v>
      </c>
      <c r="C314" s="3">
        <f t="shared" si="14"/>
        <v>10</v>
      </c>
      <c r="D314" s="16" t="s">
        <v>507</v>
      </c>
      <c r="E314" s="3" t="str">
        <f>VLOOKUP(F314,'NIK - Procesy'!B$5:C$61,2,FALSE)</f>
        <v>2.01</v>
      </c>
      <c r="F314" s="3" t="s">
        <v>497</v>
      </c>
      <c r="G314" s="3" t="s">
        <v>966</v>
      </c>
    </row>
    <row r="315" spans="1:7" customFormat="1" ht="34.5" x14ac:dyDescent="0.35">
      <c r="A315" s="6" t="str">
        <f t="shared" si="12"/>
        <v>K.2.01.11</v>
      </c>
      <c r="B315" s="3" t="str">
        <f t="shared" si="13"/>
        <v>2</v>
      </c>
      <c r="C315" s="3">
        <f t="shared" si="14"/>
        <v>11</v>
      </c>
      <c r="D315" s="16" t="s">
        <v>508</v>
      </c>
      <c r="E315" s="3" t="str">
        <f>VLOOKUP(F315,'NIK - Procesy'!B$5:C$61,2,FALSE)</f>
        <v>2.01</v>
      </c>
      <c r="F315" s="3" t="s">
        <v>497</v>
      </c>
      <c r="G315" s="3" t="s">
        <v>966</v>
      </c>
    </row>
    <row r="316" spans="1:7" customFormat="1" ht="23" x14ac:dyDescent="0.35">
      <c r="A316" s="6" t="str">
        <f t="shared" si="12"/>
        <v>K.2.01.12</v>
      </c>
      <c r="B316" s="3" t="str">
        <f t="shared" si="13"/>
        <v>2</v>
      </c>
      <c r="C316" s="3">
        <f t="shared" si="14"/>
        <v>12</v>
      </c>
      <c r="D316" s="16" t="s">
        <v>509</v>
      </c>
      <c r="E316" s="3" t="str">
        <f>VLOOKUP(F316,'NIK - Procesy'!B$5:C$61,2,FALSE)</f>
        <v>2.01</v>
      </c>
      <c r="F316" s="3" t="s">
        <v>497</v>
      </c>
      <c r="G316" s="3" t="s">
        <v>966</v>
      </c>
    </row>
    <row r="317" spans="1:7" customFormat="1" ht="34.5" x14ac:dyDescent="0.35">
      <c r="A317" s="6" t="str">
        <f t="shared" si="12"/>
        <v>K.2.01.13</v>
      </c>
      <c r="B317" s="3" t="str">
        <f t="shared" si="13"/>
        <v>2</v>
      </c>
      <c r="C317" s="3">
        <f t="shared" si="14"/>
        <v>13</v>
      </c>
      <c r="D317" s="16" t="s">
        <v>510</v>
      </c>
      <c r="E317" s="3" t="str">
        <f>VLOOKUP(F317,'NIK - Procesy'!B$5:C$61,2,FALSE)</f>
        <v>2.01</v>
      </c>
      <c r="F317" s="3" t="s">
        <v>497</v>
      </c>
      <c r="G317" s="3" t="s">
        <v>966</v>
      </c>
    </row>
    <row r="318" spans="1:7" customFormat="1" ht="23" x14ac:dyDescent="0.35">
      <c r="A318" s="6" t="str">
        <f t="shared" si="12"/>
        <v>K.2.01.14</v>
      </c>
      <c r="B318" s="3" t="str">
        <f t="shared" si="13"/>
        <v>2</v>
      </c>
      <c r="C318" s="3">
        <f t="shared" si="14"/>
        <v>14</v>
      </c>
      <c r="D318" s="16" t="s">
        <v>511</v>
      </c>
      <c r="E318" s="3" t="str">
        <f>VLOOKUP(F318,'NIK - Procesy'!B$5:C$61,2,FALSE)</f>
        <v>2.01</v>
      </c>
      <c r="F318" s="3" t="s">
        <v>497</v>
      </c>
      <c r="G318" s="3" t="s">
        <v>966</v>
      </c>
    </row>
    <row r="319" spans="1:7" customFormat="1" ht="34.5" x14ac:dyDescent="0.35">
      <c r="A319" s="6" t="str">
        <f t="shared" si="12"/>
        <v>K.2.01.15</v>
      </c>
      <c r="B319" s="3" t="str">
        <f t="shared" si="13"/>
        <v>2</v>
      </c>
      <c r="C319" s="3">
        <f t="shared" si="14"/>
        <v>15</v>
      </c>
      <c r="D319" s="16" t="s">
        <v>512</v>
      </c>
      <c r="E319" s="3" t="str">
        <f>VLOOKUP(F319,'NIK - Procesy'!B$5:C$61,2,FALSE)</f>
        <v>2.01</v>
      </c>
      <c r="F319" s="3" t="s">
        <v>497</v>
      </c>
      <c r="G319" s="3" t="s">
        <v>966</v>
      </c>
    </row>
    <row r="320" spans="1:7" customFormat="1" ht="23" x14ac:dyDescent="0.35">
      <c r="A320" s="6" t="str">
        <f t="shared" si="12"/>
        <v>K.2.01.16</v>
      </c>
      <c r="B320" s="3" t="str">
        <f t="shared" si="13"/>
        <v>2</v>
      </c>
      <c r="C320" s="3">
        <f t="shared" si="14"/>
        <v>16</v>
      </c>
      <c r="D320" s="16" t="s">
        <v>513</v>
      </c>
      <c r="E320" s="3" t="str">
        <f>VLOOKUP(F320,'NIK - Procesy'!B$5:C$61,2,FALSE)</f>
        <v>2.01</v>
      </c>
      <c r="F320" s="3" t="s">
        <v>497</v>
      </c>
      <c r="G320" s="3" t="s">
        <v>966</v>
      </c>
    </row>
    <row r="321" spans="1:7" customFormat="1" ht="34.5" x14ac:dyDescent="0.35">
      <c r="A321" s="6" t="str">
        <f t="shared" si="12"/>
        <v>K.2.01.17</v>
      </c>
      <c r="B321" s="3" t="str">
        <f t="shared" si="13"/>
        <v>2</v>
      </c>
      <c r="C321" s="3">
        <f t="shared" si="14"/>
        <v>17</v>
      </c>
      <c r="D321" s="16" t="s">
        <v>514</v>
      </c>
      <c r="E321" s="3" t="str">
        <f>VLOOKUP(F321,'NIK - Procesy'!B$5:C$61,2,FALSE)</f>
        <v>2.01</v>
      </c>
      <c r="F321" s="3" t="s">
        <v>497</v>
      </c>
      <c r="G321" s="3" t="s">
        <v>966</v>
      </c>
    </row>
    <row r="322" spans="1:7" customFormat="1" ht="23" x14ac:dyDescent="0.35">
      <c r="A322" s="6" t="str">
        <f t="shared" si="12"/>
        <v>K.2.01.18</v>
      </c>
      <c r="B322" s="3" t="str">
        <f t="shared" si="13"/>
        <v>2</v>
      </c>
      <c r="C322" s="3">
        <f t="shared" si="14"/>
        <v>18</v>
      </c>
      <c r="D322" s="16" t="s">
        <v>515</v>
      </c>
      <c r="E322" s="3" t="str">
        <f>VLOOKUP(F322,'NIK - Procesy'!B$5:C$61,2,FALSE)</f>
        <v>2.01</v>
      </c>
      <c r="F322" s="3" t="s">
        <v>497</v>
      </c>
      <c r="G322" s="3" t="s">
        <v>966</v>
      </c>
    </row>
    <row r="323" spans="1:7" customFormat="1" ht="23" x14ac:dyDescent="0.35">
      <c r="A323" s="6" t="str">
        <f t="shared" si="12"/>
        <v>K.2.01.19</v>
      </c>
      <c r="B323" s="3" t="str">
        <f t="shared" si="13"/>
        <v>2</v>
      </c>
      <c r="C323" s="3">
        <f t="shared" si="14"/>
        <v>19</v>
      </c>
      <c r="D323" s="16" t="s">
        <v>516</v>
      </c>
      <c r="E323" s="3" t="str">
        <f>VLOOKUP(F323,'NIK - Procesy'!B$5:C$61,2,FALSE)</f>
        <v>2.01</v>
      </c>
      <c r="F323" s="3" t="s">
        <v>497</v>
      </c>
      <c r="G323" s="3" t="s">
        <v>966</v>
      </c>
    </row>
    <row r="324" spans="1:7" customFormat="1" ht="23" x14ac:dyDescent="0.35">
      <c r="A324" s="6" t="str">
        <f t="shared" ref="A324:A387" si="15">G324&amp;"."&amp;E324&amp;"."&amp;C324</f>
        <v>K.2.01.20</v>
      </c>
      <c r="B324" s="3" t="str">
        <f t="shared" ref="B324:B387" si="16">LEFT(E324,1)</f>
        <v>2</v>
      </c>
      <c r="C324" s="3">
        <f t="shared" ref="C324:C387" si="17">IF(E324&gt;E323,1,C323+1)</f>
        <v>20</v>
      </c>
      <c r="D324" s="16" t="s">
        <v>517</v>
      </c>
      <c r="E324" s="3" t="str">
        <f>VLOOKUP(F324,'NIK - Procesy'!B$5:C$61,2,FALSE)</f>
        <v>2.01</v>
      </c>
      <c r="F324" s="3" t="s">
        <v>497</v>
      </c>
      <c r="G324" s="3" t="s">
        <v>966</v>
      </c>
    </row>
    <row r="325" spans="1:7" customFormat="1" x14ac:dyDescent="0.35">
      <c r="A325" s="6" t="str">
        <f t="shared" si="15"/>
        <v>K.2.01.21</v>
      </c>
      <c r="B325" s="3" t="str">
        <f t="shared" si="16"/>
        <v>2</v>
      </c>
      <c r="C325" s="3">
        <f t="shared" si="17"/>
        <v>21</v>
      </c>
      <c r="D325" s="16" t="s">
        <v>518</v>
      </c>
      <c r="E325" s="3" t="str">
        <f>VLOOKUP(F325,'NIK - Procesy'!B$5:C$61,2,FALSE)</f>
        <v>2.01</v>
      </c>
      <c r="F325" s="3" t="s">
        <v>497</v>
      </c>
      <c r="G325" s="3" t="s">
        <v>966</v>
      </c>
    </row>
    <row r="326" spans="1:7" customFormat="1" ht="34.5" x14ac:dyDescent="0.35">
      <c r="A326" s="6" t="str">
        <f t="shared" si="15"/>
        <v>K.2.01.22</v>
      </c>
      <c r="B326" s="3" t="str">
        <f t="shared" si="16"/>
        <v>2</v>
      </c>
      <c r="C326" s="3">
        <f t="shared" si="17"/>
        <v>22</v>
      </c>
      <c r="D326" s="16" t="s">
        <v>519</v>
      </c>
      <c r="E326" s="3" t="str">
        <f>VLOOKUP(F326,'NIK - Procesy'!B$5:C$61,2,FALSE)</f>
        <v>2.01</v>
      </c>
      <c r="F326" s="3" t="s">
        <v>497</v>
      </c>
      <c r="G326" s="3" t="s">
        <v>966</v>
      </c>
    </row>
    <row r="327" spans="1:7" customFormat="1" ht="23" x14ac:dyDescent="0.35">
      <c r="A327" s="6" t="str">
        <f t="shared" si="15"/>
        <v>K.2.01.23</v>
      </c>
      <c r="B327" s="3" t="str">
        <f t="shared" si="16"/>
        <v>2</v>
      </c>
      <c r="C327" s="3">
        <f t="shared" si="17"/>
        <v>23</v>
      </c>
      <c r="D327" s="16" t="s">
        <v>520</v>
      </c>
      <c r="E327" s="3" t="str">
        <f>VLOOKUP(F327,'NIK - Procesy'!B$5:C$61,2,FALSE)</f>
        <v>2.01</v>
      </c>
      <c r="F327" s="3" t="s">
        <v>497</v>
      </c>
      <c r="G327" s="3" t="s">
        <v>966</v>
      </c>
    </row>
    <row r="328" spans="1:7" customFormat="1" ht="23" x14ac:dyDescent="0.35">
      <c r="A328" s="6" t="str">
        <f t="shared" si="15"/>
        <v>K.2.01.24</v>
      </c>
      <c r="B328" s="3" t="str">
        <f t="shared" si="16"/>
        <v>2</v>
      </c>
      <c r="C328" s="3">
        <f t="shared" si="17"/>
        <v>24</v>
      </c>
      <c r="D328" s="16" t="s">
        <v>521</v>
      </c>
      <c r="E328" s="3" t="str">
        <f>VLOOKUP(F328,'NIK - Procesy'!B$5:C$61,2,FALSE)</f>
        <v>2.01</v>
      </c>
      <c r="F328" s="3" t="s">
        <v>497</v>
      </c>
      <c r="G328" s="3" t="s">
        <v>966</v>
      </c>
    </row>
    <row r="329" spans="1:7" customFormat="1" x14ac:dyDescent="0.35">
      <c r="A329" s="6" t="str">
        <f t="shared" si="15"/>
        <v>K.2.01.25</v>
      </c>
      <c r="B329" s="3" t="str">
        <f t="shared" si="16"/>
        <v>2</v>
      </c>
      <c r="C329" s="3">
        <f t="shared" si="17"/>
        <v>25</v>
      </c>
      <c r="D329" s="16" t="s">
        <v>522</v>
      </c>
      <c r="E329" s="3" t="str">
        <f>VLOOKUP(F329,'NIK - Procesy'!B$5:C$61,2,FALSE)</f>
        <v>2.01</v>
      </c>
      <c r="F329" s="3" t="s">
        <v>497</v>
      </c>
      <c r="G329" s="3" t="s">
        <v>966</v>
      </c>
    </row>
    <row r="330" spans="1:7" customFormat="1" ht="57.5" x14ac:dyDescent="0.35">
      <c r="A330" s="6" t="str">
        <f t="shared" si="15"/>
        <v>K.2.01.26</v>
      </c>
      <c r="B330" s="3" t="str">
        <f t="shared" si="16"/>
        <v>2</v>
      </c>
      <c r="C330" s="3">
        <f t="shared" si="17"/>
        <v>26</v>
      </c>
      <c r="D330" s="16" t="s">
        <v>523</v>
      </c>
      <c r="E330" s="3" t="str">
        <f>VLOOKUP(F330,'NIK - Procesy'!B$5:C$61,2,FALSE)</f>
        <v>2.01</v>
      </c>
      <c r="F330" s="3" t="s">
        <v>497</v>
      </c>
      <c r="G330" s="3" t="s">
        <v>966</v>
      </c>
    </row>
    <row r="331" spans="1:7" customFormat="1" ht="57.5" x14ac:dyDescent="0.35">
      <c r="A331" s="6" t="str">
        <f t="shared" si="15"/>
        <v>K.2.01.27</v>
      </c>
      <c r="B331" s="3" t="str">
        <f t="shared" si="16"/>
        <v>2</v>
      </c>
      <c r="C331" s="3">
        <f t="shared" si="17"/>
        <v>27</v>
      </c>
      <c r="D331" s="16" t="s">
        <v>524</v>
      </c>
      <c r="E331" s="3" t="str">
        <f>VLOOKUP(F331,'NIK - Procesy'!B$5:C$61,2,FALSE)</f>
        <v>2.01</v>
      </c>
      <c r="F331" s="3" t="s">
        <v>497</v>
      </c>
      <c r="G331" s="3" t="s">
        <v>966</v>
      </c>
    </row>
    <row r="332" spans="1:7" customFormat="1" ht="46" x14ac:dyDescent="0.35">
      <c r="A332" s="6" t="str">
        <f t="shared" si="15"/>
        <v>K.2.01.28</v>
      </c>
      <c r="B332" s="3" t="str">
        <f t="shared" si="16"/>
        <v>2</v>
      </c>
      <c r="C332" s="3">
        <f t="shared" si="17"/>
        <v>28</v>
      </c>
      <c r="D332" s="16" t="s">
        <v>525</v>
      </c>
      <c r="E332" s="3" t="str">
        <f>VLOOKUP(F332,'NIK - Procesy'!B$5:C$61,2,FALSE)</f>
        <v>2.01</v>
      </c>
      <c r="F332" s="3" t="s">
        <v>497</v>
      </c>
      <c r="G332" s="3" t="s">
        <v>966</v>
      </c>
    </row>
    <row r="333" spans="1:7" customFormat="1" ht="69" x14ac:dyDescent="0.35">
      <c r="A333" s="6" t="str">
        <f t="shared" si="15"/>
        <v>K.2.01.29</v>
      </c>
      <c r="B333" s="3" t="str">
        <f t="shared" si="16"/>
        <v>2</v>
      </c>
      <c r="C333" s="3">
        <f t="shared" si="17"/>
        <v>29</v>
      </c>
      <c r="D333" s="16" t="s">
        <v>526</v>
      </c>
      <c r="E333" s="3" t="str">
        <f>VLOOKUP(F333,'NIK - Procesy'!B$5:C$61,2,FALSE)</f>
        <v>2.01</v>
      </c>
      <c r="F333" s="3" t="s">
        <v>497</v>
      </c>
      <c r="G333" s="3" t="s">
        <v>966</v>
      </c>
    </row>
    <row r="334" spans="1:7" customFormat="1" x14ac:dyDescent="0.35">
      <c r="A334" s="6" t="str">
        <f t="shared" si="15"/>
        <v>K.2.01.30</v>
      </c>
      <c r="B334" s="3" t="str">
        <f t="shared" si="16"/>
        <v>2</v>
      </c>
      <c r="C334" s="3">
        <f t="shared" si="17"/>
        <v>30</v>
      </c>
      <c r="D334" s="16" t="s">
        <v>527</v>
      </c>
      <c r="E334" s="3" t="str">
        <f>VLOOKUP(F334,'NIK - Procesy'!B$5:C$61,2,FALSE)</f>
        <v>2.01</v>
      </c>
      <c r="F334" s="3" t="s">
        <v>497</v>
      </c>
      <c r="G334" s="3" t="s">
        <v>966</v>
      </c>
    </row>
    <row r="335" spans="1:7" customFormat="1" ht="34.5" x14ac:dyDescent="0.35">
      <c r="A335" s="6" t="str">
        <f t="shared" si="15"/>
        <v>K.2.01.31</v>
      </c>
      <c r="B335" s="3" t="str">
        <f t="shared" si="16"/>
        <v>2</v>
      </c>
      <c r="C335" s="3">
        <f t="shared" si="17"/>
        <v>31</v>
      </c>
      <c r="D335" s="16" t="s">
        <v>528</v>
      </c>
      <c r="E335" s="3" t="str">
        <f>VLOOKUP(F335,'NIK - Procesy'!B$5:C$61,2,FALSE)</f>
        <v>2.01</v>
      </c>
      <c r="F335" s="3" t="s">
        <v>497</v>
      </c>
      <c r="G335" s="3" t="s">
        <v>966</v>
      </c>
    </row>
    <row r="336" spans="1:7" customFormat="1" ht="23" x14ac:dyDescent="0.35">
      <c r="A336" s="6" t="str">
        <f t="shared" si="15"/>
        <v>K.2.01.32</v>
      </c>
      <c r="B336" s="3" t="str">
        <f t="shared" si="16"/>
        <v>2</v>
      </c>
      <c r="C336" s="3">
        <f t="shared" si="17"/>
        <v>32</v>
      </c>
      <c r="D336" s="16" t="s">
        <v>529</v>
      </c>
      <c r="E336" s="3" t="str">
        <f>VLOOKUP(F336,'NIK - Procesy'!B$5:C$61,2,FALSE)</f>
        <v>2.01</v>
      </c>
      <c r="F336" s="3" t="s">
        <v>497</v>
      </c>
      <c r="G336" s="3" t="s">
        <v>966</v>
      </c>
    </row>
    <row r="337" spans="1:7" customFormat="1" ht="34.5" x14ac:dyDescent="0.35">
      <c r="A337" s="6" t="str">
        <f t="shared" si="15"/>
        <v>K.2.01.33</v>
      </c>
      <c r="B337" s="3" t="str">
        <f t="shared" si="16"/>
        <v>2</v>
      </c>
      <c r="C337" s="3">
        <f t="shared" si="17"/>
        <v>33</v>
      </c>
      <c r="D337" s="16" t="s">
        <v>530</v>
      </c>
      <c r="E337" s="3" t="str">
        <f>VLOOKUP(F337,'NIK - Procesy'!B$5:C$61,2,FALSE)</f>
        <v>2.01</v>
      </c>
      <c r="F337" s="3" t="s">
        <v>497</v>
      </c>
      <c r="G337" s="3" t="s">
        <v>966</v>
      </c>
    </row>
    <row r="338" spans="1:7" customFormat="1" ht="34.5" x14ac:dyDescent="0.35">
      <c r="A338" s="6" t="str">
        <f t="shared" si="15"/>
        <v>K.2.01.34</v>
      </c>
      <c r="B338" s="3" t="str">
        <f t="shared" si="16"/>
        <v>2</v>
      </c>
      <c r="C338" s="3">
        <f t="shared" si="17"/>
        <v>34</v>
      </c>
      <c r="D338" s="16" t="s">
        <v>531</v>
      </c>
      <c r="E338" s="3" t="str">
        <f>VLOOKUP(F338,'NIK - Procesy'!B$5:C$61,2,FALSE)</f>
        <v>2.01</v>
      </c>
      <c r="F338" s="3" t="s">
        <v>497</v>
      </c>
      <c r="G338" s="3" t="s">
        <v>966</v>
      </c>
    </row>
    <row r="339" spans="1:7" customFormat="1" ht="23" x14ac:dyDescent="0.35">
      <c r="A339" s="6" t="str">
        <f t="shared" si="15"/>
        <v>K.2.01.35</v>
      </c>
      <c r="B339" s="3" t="str">
        <f t="shared" si="16"/>
        <v>2</v>
      </c>
      <c r="C339" s="3">
        <f t="shared" si="17"/>
        <v>35</v>
      </c>
      <c r="D339" s="16" t="s">
        <v>532</v>
      </c>
      <c r="E339" s="3" t="str">
        <f>VLOOKUP(F339,'NIK - Procesy'!B$5:C$61,2,FALSE)</f>
        <v>2.01</v>
      </c>
      <c r="F339" s="3" t="s">
        <v>497</v>
      </c>
      <c r="G339" s="3" t="s">
        <v>966</v>
      </c>
    </row>
    <row r="340" spans="1:7" customFormat="1" ht="34.5" x14ac:dyDescent="0.35">
      <c r="A340" s="6" t="str">
        <f t="shared" si="15"/>
        <v>K.2.01.36</v>
      </c>
      <c r="B340" s="3" t="str">
        <f t="shared" si="16"/>
        <v>2</v>
      </c>
      <c r="C340" s="3">
        <f t="shared" si="17"/>
        <v>36</v>
      </c>
      <c r="D340" s="16" t="s">
        <v>533</v>
      </c>
      <c r="E340" s="3" t="str">
        <f>VLOOKUP(F340,'NIK - Procesy'!B$5:C$61,2,FALSE)</f>
        <v>2.01</v>
      </c>
      <c r="F340" s="3" t="s">
        <v>497</v>
      </c>
      <c r="G340" s="3" t="s">
        <v>966</v>
      </c>
    </row>
    <row r="341" spans="1:7" customFormat="1" ht="23" x14ac:dyDescent="0.35">
      <c r="A341" s="6" t="str">
        <f t="shared" si="15"/>
        <v>K.2.01.37</v>
      </c>
      <c r="B341" s="3" t="str">
        <f t="shared" si="16"/>
        <v>2</v>
      </c>
      <c r="C341" s="3">
        <f t="shared" si="17"/>
        <v>37</v>
      </c>
      <c r="D341" s="16" t="s">
        <v>534</v>
      </c>
      <c r="E341" s="3" t="str">
        <f>VLOOKUP(F341,'NIK - Procesy'!B$5:C$61,2,FALSE)</f>
        <v>2.01</v>
      </c>
      <c r="F341" s="3" t="s">
        <v>497</v>
      </c>
      <c r="G341" s="3" t="s">
        <v>966</v>
      </c>
    </row>
    <row r="342" spans="1:7" customFormat="1" ht="34.5" x14ac:dyDescent="0.35">
      <c r="A342" s="6" t="str">
        <f t="shared" si="15"/>
        <v>K.2.01.38</v>
      </c>
      <c r="B342" s="3" t="str">
        <f t="shared" si="16"/>
        <v>2</v>
      </c>
      <c r="C342" s="3">
        <f t="shared" si="17"/>
        <v>38</v>
      </c>
      <c r="D342" s="16" t="s">
        <v>535</v>
      </c>
      <c r="E342" s="3" t="str">
        <f>VLOOKUP(F342,'NIK - Procesy'!B$5:C$61,2,FALSE)</f>
        <v>2.01</v>
      </c>
      <c r="F342" s="3" t="s">
        <v>497</v>
      </c>
      <c r="G342" s="3" t="s">
        <v>966</v>
      </c>
    </row>
    <row r="343" spans="1:7" customFormat="1" ht="34.5" x14ac:dyDescent="0.35">
      <c r="A343" s="6" t="str">
        <f t="shared" si="15"/>
        <v>K.2.01.39</v>
      </c>
      <c r="B343" s="3" t="str">
        <f t="shared" si="16"/>
        <v>2</v>
      </c>
      <c r="C343" s="3">
        <f t="shared" si="17"/>
        <v>39</v>
      </c>
      <c r="D343" s="16" t="s">
        <v>536</v>
      </c>
      <c r="E343" s="3" t="str">
        <f>VLOOKUP(F343,'NIK - Procesy'!B$5:C$61,2,FALSE)</f>
        <v>2.01</v>
      </c>
      <c r="F343" s="3" t="s">
        <v>497</v>
      </c>
      <c r="G343" s="3" t="s">
        <v>966</v>
      </c>
    </row>
    <row r="344" spans="1:7" customFormat="1" ht="34.5" x14ac:dyDescent="0.35">
      <c r="A344" s="6" t="str">
        <f t="shared" si="15"/>
        <v>K.2.01.40</v>
      </c>
      <c r="B344" s="3" t="str">
        <f t="shared" si="16"/>
        <v>2</v>
      </c>
      <c r="C344" s="3">
        <f t="shared" si="17"/>
        <v>40</v>
      </c>
      <c r="D344" s="16" t="s">
        <v>537</v>
      </c>
      <c r="E344" s="3" t="str">
        <f>VLOOKUP(F344,'NIK - Procesy'!B$5:C$61,2,FALSE)</f>
        <v>2.01</v>
      </c>
      <c r="F344" s="3" t="s">
        <v>497</v>
      </c>
      <c r="G344" s="3" t="s">
        <v>966</v>
      </c>
    </row>
    <row r="345" spans="1:7" customFormat="1" ht="23" x14ac:dyDescent="0.35">
      <c r="A345" s="6" t="str">
        <f t="shared" si="15"/>
        <v>K.2.01.41</v>
      </c>
      <c r="B345" s="3" t="str">
        <f t="shared" si="16"/>
        <v>2</v>
      </c>
      <c r="C345" s="3">
        <f t="shared" si="17"/>
        <v>41</v>
      </c>
      <c r="D345" s="16" t="s">
        <v>538</v>
      </c>
      <c r="E345" s="3" t="str">
        <f>VLOOKUP(F345,'NIK - Procesy'!B$5:C$61,2,FALSE)</f>
        <v>2.01</v>
      </c>
      <c r="F345" s="3" t="s">
        <v>497</v>
      </c>
      <c r="G345" s="3" t="s">
        <v>966</v>
      </c>
    </row>
    <row r="346" spans="1:7" customFormat="1" ht="46" x14ac:dyDescent="0.35">
      <c r="A346" s="6" t="str">
        <f t="shared" si="15"/>
        <v>K.2.01.42</v>
      </c>
      <c r="B346" s="3" t="str">
        <f t="shared" si="16"/>
        <v>2</v>
      </c>
      <c r="C346" s="3">
        <f t="shared" si="17"/>
        <v>42</v>
      </c>
      <c r="D346" s="16" t="s">
        <v>539</v>
      </c>
      <c r="E346" s="3" t="str">
        <f>VLOOKUP(F346,'NIK - Procesy'!B$5:C$61,2,FALSE)</f>
        <v>2.01</v>
      </c>
      <c r="F346" s="3" t="s">
        <v>497</v>
      </c>
      <c r="G346" s="3" t="s">
        <v>966</v>
      </c>
    </row>
    <row r="347" spans="1:7" customFormat="1" ht="23" x14ac:dyDescent="0.35">
      <c r="A347" s="6" t="str">
        <f t="shared" si="15"/>
        <v>K.2.01.43</v>
      </c>
      <c r="B347" s="3" t="str">
        <f t="shared" si="16"/>
        <v>2</v>
      </c>
      <c r="C347" s="3">
        <f t="shared" si="17"/>
        <v>43</v>
      </c>
      <c r="D347" s="16" t="s">
        <v>540</v>
      </c>
      <c r="E347" s="3" t="str">
        <f>VLOOKUP(F347,'NIK - Procesy'!B$5:C$61,2,FALSE)</f>
        <v>2.01</v>
      </c>
      <c r="F347" s="3" t="s">
        <v>497</v>
      </c>
      <c r="G347" s="3" t="s">
        <v>966</v>
      </c>
    </row>
    <row r="348" spans="1:7" customFormat="1" ht="34.5" x14ac:dyDescent="0.35">
      <c r="A348" s="6" t="str">
        <f t="shared" si="15"/>
        <v>K.2.01.44</v>
      </c>
      <c r="B348" s="3" t="str">
        <f t="shared" si="16"/>
        <v>2</v>
      </c>
      <c r="C348" s="3">
        <f t="shared" si="17"/>
        <v>44</v>
      </c>
      <c r="D348" s="16" t="s">
        <v>541</v>
      </c>
      <c r="E348" s="3" t="str">
        <f>VLOOKUP(F348,'NIK - Procesy'!B$5:C$61,2,FALSE)</f>
        <v>2.01</v>
      </c>
      <c r="F348" s="3" t="s">
        <v>497</v>
      </c>
      <c r="G348" s="3" t="s">
        <v>966</v>
      </c>
    </row>
    <row r="349" spans="1:7" customFormat="1" ht="23" x14ac:dyDescent="0.35">
      <c r="A349" s="6" t="str">
        <f t="shared" si="15"/>
        <v>K.2.01.45</v>
      </c>
      <c r="B349" s="3" t="str">
        <f t="shared" si="16"/>
        <v>2</v>
      </c>
      <c r="C349" s="3">
        <f t="shared" si="17"/>
        <v>45</v>
      </c>
      <c r="D349" s="16" t="s">
        <v>542</v>
      </c>
      <c r="E349" s="3" t="str">
        <f>VLOOKUP(F349,'NIK - Procesy'!B$5:C$61,2,FALSE)</f>
        <v>2.01</v>
      </c>
      <c r="F349" s="3" t="s">
        <v>497</v>
      </c>
      <c r="G349" s="3" t="s">
        <v>966</v>
      </c>
    </row>
    <row r="350" spans="1:7" customFormat="1" ht="34.5" x14ac:dyDescent="0.35">
      <c r="A350" s="6" t="str">
        <f t="shared" si="15"/>
        <v>K.2.01.46</v>
      </c>
      <c r="B350" s="3" t="str">
        <f t="shared" si="16"/>
        <v>2</v>
      </c>
      <c r="C350" s="3">
        <f t="shared" si="17"/>
        <v>46</v>
      </c>
      <c r="D350" s="16" t="s">
        <v>543</v>
      </c>
      <c r="E350" s="3" t="str">
        <f>VLOOKUP(F350,'NIK - Procesy'!B$5:C$61,2,FALSE)</f>
        <v>2.01</v>
      </c>
      <c r="F350" s="3" t="s">
        <v>497</v>
      </c>
      <c r="G350" s="3" t="s">
        <v>966</v>
      </c>
    </row>
    <row r="351" spans="1:7" customFormat="1" ht="34.5" x14ac:dyDescent="0.35">
      <c r="A351" s="6" t="str">
        <f t="shared" si="15"/>
        <v>K.2.01.47</v>
      </c>
      <c r="B351" s="3" t="str">
        <f t="shared" si="16"/>
        <v>2</v>
      </c>
      <c r="C351" s="3">
        <f t="shared" si="17"/>
        <v>47</v>
      </c>
      <c r="D351" s="16" t="s">
        <v>544</v>
      </c>
      <c r="E351" s="3" t="str">
        <f>VLOOKUP(F351,'NIK - Procesy'!B$5:C$61,2,FALSE)</f>
        <v>2.01</v>
      </c>
      <c r="F351" s="3" t="s">
        <v>497</v>
      </c>
      <c r="G351" s="3" t="s">
        <v>966</v>
      </c>
    </row>
    <row r="352" spans="1:7" customFormat="1" ht="149.5" x14ac:dyDescent="0.35">
      <c r="A352" s="6" t="str">
        <f t="shared" si="15"/>
        <v>K.2.01.48</v>
      </c>
      <c r="B352" s="3" t="str">
        <f t="shared" si="16"/>
        <v>2</v>
      </c>
      <c r="C352" s="3">
        <f t="shared" si="17"/>
        <v>48</v>
      </c>
      <c r="D352" s="16" t="s">
        <v>874</v>
      </c>
      <c r="E352" s="3" t="str">
        <f>VLOOKUP(F352,'NIK - Procesy'!B$5:C$61,2,FALSE)</f>
        <v>2.01</v>
      </c>
      <c r="F352" s="3" t="s">
        <v>497</v>
      </c>
      <c r="G352" s="3" t="s">
        <v>966</v>
      </c>
    </row>
    <row r="353" spans="1:7" customFormat="1" ht="34.5" x14ac:dyDescent="0.35">
      <c r="A353" s="6" t="str">
        <f t="shared" si="15"/>
        <v>K.2.01.49</v>
      </c>
      <c r="B353" s="3" t="str">
        <f t="shared" si="16"/>
        <v>2</v>
      </c>
      <c r="C353" s="3">
        <f t="shared" si="17"/>
        <v>49</v>
      </c>
      <c r="D353" s="16" t="s">
        <v>545</v>
      </c>
      <c r="E353" s="3" t="str">
        <f>VLOOKUP(F353,'NIK - Procesy'!B$5:C$61,2,FALSE)</f>
        <v>2.01</v>
      </c>
      <c r="F353" s="3" t="s">
        <v>497</v>
      </c>
      <c r="G353" s="3" t="s">
        <v>966</v>
      </c>
    </row>
    <row r="354" spans="1:7" customFormat="1" ht="23" x14ac:dyDescent="0.35">
      <c r="A354" s="6" t="str">
        <f t="shared" si="15"/>
        <v>K.2.01.50</v>
      </c>
      <c r="B354" s="3" t="str">
        <f t="shared" si="16"/>
        <v>2</v>
      </c>
      <c r="C354" s="3">
        <f t="shared" si="17"/>
        <v>50</v>
      </c>
      <c r="D354" s="16" t="s">
        <v>546</v>
      </c>
      <c r="E354" s="3" t="str">
        <f>VLOOKUP(F354,'NIK - Procesy'!B$5:C$61,2,FALSE)</f>
        <v>2.01</v>
      </c>
      <c r="F354" s="3" t="s">
        <v>497</v>
      </c>
      <c r="G354" s="3" t="s">
        <v>966</v>
      </c>
    </row>
    <row r="355" spans="1:7" customFormat="1" ht="23" x14ac:dyDescent="0.35">
      <c r="A355" s="6" t="str">
        <f t="shared" si="15"/>
        <v>K.2.01.51</v>
      </c>
      <c r="B355" s="3" t="str">
        <f t="shared" si="16"/>
        <v>2</v>
      </c>
      <c r="C355" s="3">
        <f t="shared" si="17"/>
        <v>51</v>
      </c>
      <c r="D355" s="16" t="s">
        <v>547</v>
      </c>
      <c r="E355" s="3" t="str">
        <f>VLOOKUP(F355,'NIK - Procesy'!B$5:C$61,2,FALSE)</f>
        <v>2.01</v>
      </c>
      <c r="F355" s="3" t="s">
        <v>497</v>
      </c>
      <c r="G355" s="3" t="s">
        <v>966</v>
      </c>
    </row>
    <row r="356" spans="1:7" customFormat="1" ht="23" x14ac:dyDescent="0.35">
      <c r="A356" s="6" t="str">
        <f t="shared" si="15"/>
        <v>K.2.01.52</v>
      </c>
      <c r="B356" s="3" t="str">
        <f t="shared" si="16"/>
        <v>2</v>
      </c>
      <c r="C356" s="3">
        <f t="shared" si="17"/>
        <v>52</v>
      </c>
      <c r="D356" s="16" t="s">
        <v>548</v>
      </c>
      <c r="E356" s="3" t="str">
        <f>VLOOKUP(F356,'NIK - Procesy'!B$5:C$61,2,FALSE)</f>
        <v>2.01</v>
      </c>
      <c r="F356" s="3" t="s">
        <v>497</v>
      </c>
      <c r="G356" s="3" t="s">
        <v>966</v>
      </c>
    </row>
    <row r="357" spans="1:7" customFormat="1" ht="23" x14ac:dyDescent="0.35">
      <c r="A357" s="6" t="str">
        <f t="shared" si="15"/>
        <v>K.2.01.53</v>
      </c>
      <c r="B357" s="3" t="str">
        <f t="shared" si="16"/>
        <v>2</v>
      </c>
      <c r="C357" s="3">
        <f t="shared" si="17"/>
        <v>53</v>
      </c>
      <c r="D357" s="16" t="s">
        <v>549</v>
      </c>
      <c r="E357" s="3" t="str">
        <f>VLOOKUP(F357,'NIK - Procesy'!B$5:C$61,2,FALSE)</f>
        <v>2.01</v>
      </c>
      <c r="F357" s="3" t="s">
        <v>497</v>
      </c>
      <c r="G357" s="3" t="s">
        <v>966</v>
      </c>
    </row>
    <row r="358" spans="1:7" customFormat="1" ht="23" x14ac:dyDescent="0.35">
      <c r="A358" s="6" t="str">
        <f t="shared" si="15"/>
        <v>K.2.01.54</v>
      </c>
      <c r="B358" s="3" t="str">
        <f t="shared" si="16"/>
        <v>2</v>
      </c>
      <c r="C358" s="3">
        <f t="shared" si="17"/>
        <v>54</v>
      </c>
      <c r="D358" s="16" t="s">
        <v>550</v>
      </c>
      <c r="E358" s="3" t="str">
        <f>VLOOKUP(F358,'NIK - Procesy'!B$5:C$61,2,FALSE)</f>
        <v>2.01</v>
      </c>
      <c r="F358" s="3" t="s">
        <v>497</v>
      </c>
      <c r="G358" s="3" t="s">
        <v>966</v>
      </c>
    </row>
    <row r="359" spans="1:7" customFormat="1" ht="23" x14ac:dyDescent="0.35">
      <c r="A359" s="6" t="str">
        <f t="shared" si="15"/>
        <v>K.2.01.55</v>
      </c>
      <c r="B359" s="3" t="str">
        <f t="shared" si="16"/>
        <v>2</v>
      </c>
      <c r="C359" s="3">
        <f t="shared" si="17"/>
        <v>55</v>
      </c>
      <c r="D359" s="16" t="s">
        <v>551</v>
      </c>
      <c r="E359" s="3" t="str">
        <f>VLOOKUP(F359,'NIK - Procesy'!B$5:C$61,2,FALSE)</f>
        <v>2.01</v>
      </c>
      <c r="F359" s="3" t="s">
        <v>497</v>
      </c>
      <c r="G359" s="3" t="s">
        <v>966</v>
      </c>
    </row>
    <row r="360" spans="1:7" customFormat="1" ht="34.5" x14ac:dyDescent="0.35">
      <c r="A360" s="6" t="str">
        <f t="shared" si="15"/>
        <v>K.2.01.56</v>
      </c>
      <c r="B360" s="3" t="str">
        <f t="shared" si="16"/>
        <v>2</v>
      </c>
      <c r="C360" s="3">
        <f t="shared" si="17"/>
        <v>56</v>
      </c>
      <c r="D360" s="16" t="s">
        <v>552</v>
      </c>
      <c r="E360" s="3" t="str">
        <f>VLOOKUP(F360,'NIK - Procesy'!B$5:C$61,2,FALSE)</f>
        <v>2.01</v>
      </c>
      <c r="F360" s="3" t="s">
        <v>497</v>
      </c>
      <c r="G360" s="3" t="s">
        <v>966</v>
      </c>
    </row>
    <row r="361" spans="1:7" customFormat="1" ht="46" x14ac:dyDescent="0.35">
      <c r="A361" s="6" t="str">
        <f t="shared" si="15"/>
        <v>K.2.01.57</v>
      </c>
      <c r="B361" s="3" t="str">
        <f t="shared" si="16"/>
        <v>2</v>
      </c>
      <c r="C361" s="3">
        <f t="shared" si="17"/>
        <v>57</v>
      </c>
      <c r="D361" s="16" t="s">
        <v>553</v>
      </c>
      <c r="E361" s="3" t="str">
        <f>VLOOKUP(F361,'NIK - Procesy'!B$5:C$61,2,FALSE)</f>
        <v>2.01</v>
      </c>
      <c r="F361" s="3" t="s">
        <v>497</v>
      </c>
      <c r="G361" s="3" t="s">
        <v>966</v>
      </c>
    </row>
    <row r="362" spans="1:7" customFormat="1" x14ac:dyDescent="0.35">
      <c r="A362" s="6" t="str">
        <f t="shared" si="15"/>
        <v>K.2.01.58</v>
      </c>
      <c r="B362" s="3" t="str">
        <f t="shared" si="16"/>
        <v>2</v>
      </c>
      <c r="C362" s="3">
        <f t="shared" si="17"/>
        <v>58</v>
      </c>
      <c r="D362" s="16" t="s">
        <v>554</v>
      </c>
      <c r="E362" s="3" t="str">
        <f>VLOOKUP(F362,'NIK - Procesy'!B$5:C$61,2,FALSE)</f>
        <v>2.01</v>
      </c>
      <c r="F362" s="3" t="s">
        <v>497</v>
      </c>
      <c r="G362" s="3" t="s">
        <v>966</v>
      </c>
    </row>
    <row r="363" spans="1:7" customFormat="1" ht="23" x14ac:dyDescent="0.35">
      <c r="A363" s="6" t="str">
        <f t="shared" si="15"/>
        <v>K.2.01.59</v>
      </c>
      <c r="B363" s="3" t="str">
        <f t="shared" si="16"/>
        <v>2</v>
      </c>
      <c r="C363" s="3">
        <f t="shared" si="17"/>
        <v>59</v>
      </c>
      <c r="D363" s="16" t="s">
        <v>555</v>
      </c>
      <c r="E363" s="3" t="str">
        <f>VLOOKUP(F363,'NIK - Procesy'!B$5:C$61,2,FALSE)</f>
        <v>2.01</v>
      </c>
      <c r="F363" s="3" t="s">
        <v>497</v>
      </c>
      <c r="G363" s="3" t="s">
        <v>966</v>
      </c>
    </row>
    <row r="364" spans="1:7" customFormat="1" ht="103.5" x14ac:dyDescent="0.35">
      <c r="A364" s="6" t="str">
        <f t="shared" si="15"/>
        <v>K.2.01.60</v>
      </c>
      <c r="B364" s="3" t="str">
        <f t="shared" si="16"/>
        <v>2</v>
      </c>
      <c r="C364" s="3">
        <f t="shared" si="17"/>
        <v>60</v>
      </c>
      <c r="D364" s="16" t="s">
        <v>556</v>
      </c>
      <c r="E364" s="3" t="str">
        <f>VLOOKUP(F364,'NIK - Procesy'!B$5:C$61,2,FALSE)</f>
        <v>2.01</v>
      </c>
      <c r="F364" s="3" t="s">
        <v>497</v>
      </c>
      <c r="G364" s="3" t="s">
        <v>966</v>
      </c>
    </row>
    <row r="365" spans="1:7" s="2" customFormat="1" ht="103.5" x14ac:dyDescent="0.35">
      <c r="A365" s="6" t="str">
        <f t="shared" si="15"/>
        <v>K.2.01.61</v>
      </c>
      <c r="B365" s="3" t="str">
        <f t="shared" si="16"/>
        <v>2</v>
      </c>
      <c r="C365" s="3">
        <f t="shared" si="17"/>
        <v>61</v>
      </c>
      <c r="D365" s="16" t="s">
        <v>557</v>
      </c>
      <c r="E365" s="3" t="str">
        <f>VLOOKUP(F365,'NIK - Procesy'!B$5:C$61,2,FALSE)</f>
        <v>2.01</v>
      </c>
      <c r="F365" s="3" t="s">
        <v>497</v>
      </c>
      <c r="G365" s="3" t="s">
        <v>966</v>
      </c>
    </row>
    <row r="366" spans="1:7" customFormat="1" ht="23" x14ac:dyDescent="0.35">
      <c r="A366" s="6" t="str">
        <f t="shared" si="15"/>
        <v>K.2.01.62</v>
      </c>
      <c r="B366" s="3" t="str">
        <f t="shared" si="16"/>
        <v>2</v>
      </c>
      <c r="C366" s="3">
        <f t="shared" si="17"/>
        <v>62</v>
      </c>
      <c r="D366" s="16" t="s">
        <v>558</v>
      </c>
      <c r="E366" s="3" t="str">
        <f>VLOOKUP(F366,'NIK - Procesy'!B$5:C$61,2,FALSE)</f>
        <v>2.01</v>
      </c>
      <c r="F366" s="3" t="s">
        <v>497</v>
      </c>
      <c r="G366" s="3" t="s">
        <v>966</v>
      </c>
    </row>
    <row r="367" spans="1:7" customFormat="1" ht="34.5" x14ac:dyDescent="0.35">
      <c r="A367" s="6" t="str">
        <f t="shared" si="15"/>
        <v>K.2.01.63</v>
      </c>
      <c r="B367" s="3" t="str">
        <f t="shared" si="16"/>
        <v>2</v>
      </c>
      <c r="C367" s="3">
        <f t="shared" si="17"/>
        <v>63</v>
      </c>
      <c r="D367" s="16" t="s">
        <v>559</v>
      </c>
      <c r="E367" s="3" t="str">
        <f>VLOOKUP(F367,'NIK - Procesy'!B$5:C$61,2,FALSE)</f>
        <v>2.01</v>
      </c>
      <c r="F367" s="3" t="s">
        <v>497</v>
      </c>
      <c r="G367" s="3" t="s">
        <v>966</v>
      </c>
    </row>
    <row r="368" spans="1:7" customFormat="1" ht="126.5" x14ac:dyDescent="0.35">
      <c r="A368" s="6" t="str">
        <f t="shared" si="15"/>
        <v>K.2.01.64</v>
      </c>
      <c r="B368" s="3" t="str">
        <f t="shared" si="16"/>
        <v>2</v>
      </c>
      <c r="C368" s="3">
        <f t="shared" si="17"/>
        <v>64</v>
      </c>
      <c r="D368" s="16" t="s">
        <v>560</v>
      </c>
      <c r="E368" s="3" t="str">
        <f>VLOOKUP(F368,'NIK - Procesy'!B$5:C$61,2,FALSE)</f>
        <v>2.01</v>
      </c>
      <c r="F368" s="3" t="s">
        <v>497</v>
      </c>
      <c r="G368" s="3" t="s">
        <v>966</v>
      </c>
    </row>
    <row r="369" spans="1:7" customFormat="1" ht="80.5" x14ac:dyDescent="0.35">
      <c r="A369" s="6" t="str">
        <f t="shared" si="15"/>
        <v>K.2.01.65</v>
      </c>
      <c r="B369" s="3" t="str">
        <f t="shared" si="16"/>
        <v>2</v>
      </c>
      <c r="C369" s="3">
        <f t="shared" si="17"/>
        <v>65</v>
      </c>
      <c r="D369" s="16" t="s">
        <v>63</v>
      </c>
      <c r="E369" s="3" t="str">
        <f>VLOOKUP(F369,'NIK - Procesy'!B$5:C$61,2,FALSE)</f>
        <v>2.01</v>
      </c>
      <c r="F369" s="3" t="s">
        <v>497</v>
      </c>
      <c r="G369" s="3" t="s">
        <v>966</v>
      </c>
    </row>
    <row r="370" spans="1:7" customFormat="1" ht="46" x14ac:dyDescent="0.35">
      <c r="A370" s="6" t="str">
        <f t="shared" si="15"/>
        <v>K.2.02.1</v>
      </c>
      <c r="B370" s="3" t="str">
        <f t="shared" si="16"/>
        <v>2</v>
      </c>
      <c r="C370" s="3">
        <f t="shared" si="17"/>
        <v>1</v>
      </c>
      <c r="D370" s="16" t="s">
        <v>428</v>
      </c>
      <c r="E370" s="3" t="str">
        <f>VLOOKUP(F370,'NIK - Procesy'!B$5:C$61,2,FALSE)</f>
        <v>2.02</v>
      </c>
      <c r="F370" s="3" t="s">
        <v>427</v>
      </c>
      <c r="G370" s="3" t="s">
        <v>966</v>
      </c>
    </row>
    <row r="371" spans="1:7" customFormat="1" ht="218.5" x14ac:dyDescent="0.35">
      <c r="A371" s="6" t="str">
        <f t="shared" si="15"/>
        <v>K.2.02.2</v>
      </c>
      <c r="B371" s="3" t="str">
        <f t="shared" si="16"/>
        <v>2</v>
      </c>
      <c r="C371" s="3">
        <f t="shared" si="17"/>
        <v>2</v>
      </c>
      <c r="D371" s="16" t="s">
        <v>429</v>
      </c>
      <c r="E371" s="3" t="str">
        <f>VLOOKUP(F371,'NIK - Procesy'!B$5:C$61,2,FALSE)</f>
        <v>2.02</v>
      </c>
      <c r="F371" s="3" t="s">
        <v>427</v>
      </c>
      <c r="G371" s="3" t="s">
        <v>966</v>
      </c>
    </row>
    <row r="372" spans="1:7" customFormat="1" ht="23" x14ac:dyDescent="0.35">
      <c r="A372" s="6" t="str">
        <f t="shared" si="15"/>
        <v>K.2.02.3</v>
      </c>
      <c r="B372" s="3" t="str">
        <f t="shared" si="16"/>
        <v>2</v>
      </c>
      <c r="C372" s="3">
        <f t="shared" si="17"/>
        <v>3</v>
      </c>
      <c r="D372" s="16" t="s">
        <v>430</v>
      </c>
      <c r="E372" s="3" t="str">
        <f>VLOOKUP(F372,'NIK - Procesy'!B$5:C$61,2,FALSE)</f>
        <v>2.02</v>
      </c>
      <c r="F372" s="3" t="s">
        <v>427</v>
      </c>
      <c r="G372" s="3" t="s">
        <v>966</v>
      </c>
    </row>
    <row r="373" spans="1:7" customFormat="1" ht="46" x14ac:dyDescent="0.35">
      <c r="A373" s="6" t="str">
        <f t="shared" si="15"/>
        <v>K.2.03.1</v>
      </c>
      <c r="B373" s="3" t="str">
        <f t="shared" si="16"/>
        <v>2</v>
      </c>
      <c r="C373" s="3">
        <f t="shared" si="17"/>
        <v>1</v>
      </c>
      <c r="D373" s="16" t="s">
        <v>350</v>
      </c>
      <c r="E373" s="3" t="str">
        <f>VLOOKUP(F373,'NIK - Procesy'!B$5:C$61,2,FALSE)</f>
        <v>2.03</v>
      </c>
      <c r="F373" s="3" t="s">
        <v>349</v>
      </c>
      <c r="G373" s="3" t="s">
        <v>966</v>
      </c>
    </row>
    <row r="374" spans="1:7" customFormat="1" ht="23" x14ac:dyDescent="0.35">
      <c r="A374" s="6" t="str">
        <f t="shared" si="15"/>
        <v>K.2.03.2</v>
      </c>
      <c r="B374" s="3" t="str">
        <f t="shared" si="16"/>
        <v>2</v>
      </c>
      <c r="C374" s="3">
        <f t="shared" si="17"/>
        <v>2</v>
      </c>
      <c r="D374" s="16" t="s">
        <v>351</v>
      </c>
      <c r="E374" s="3" t="str">
        <f>VLOOKUP(F374,'NIK - Procesy'!B$5:C$61,2,FALSE)</f>
        <v>2.03</v>
      </c>
      <c r="F374" s="3" t="s">
        <v>349</v>
      </c>
      <c r="G374" s="3" t="s">
        <v>966</v>
      </c>
    </row>
    <row r="375" spans="1:7" customFormat="1" ht="46" x14ac:dyDescent="0.35">
      <c r="A375" s="6" t="str">
        <f t="shared" si="15"/>
        <v>K.2.03.3</v>
      </c>
      <c r="B375" s="3" t="str">
        <f t="shared" si="16"/>
        <v>2</v>
      </c>
      <c r="C375" s="3">
        <f t="shared" si="17"/>
        <v>3</v>
      </c>
      <c r="D375" s="16" t="s">
        <v>352</v>
      </c>
      <c r="E375" s="3" t="str">
        <f>VLOOKUP(F375,'NIK - Procesy'!B$5:C$61,2,FALSE)</f>
        <v>2.03</v>
      </c>
      <c r="F375" s="3" t="s">
        <v>349</v>
      </c>
      <c r="G375" s="3" t="s">
        <v>966</v>
      </c>
    </row>
    <row r="376" spans="1:7" customFormat="1" ht="23" x14ac:dyDescent="0.35">
      <c r="A376" s="6" t="str">
        <f t="shared" si="15"/>
        <v>K.2.03.4</v>
      </c>
      <c r="B376" s="3" t="str">
        <f t="shared" si="16"/>
        <v>2</v>
      </c>
      <c r="C376" s="3">
        <f t="shared" si="17"/>
        <v>4</v>
      </c>
      <c r="D376" s="16" t="s">
        <v>353</v>
      </c>
      <c r="E376" s="3" t="str">
        <f>VLOOKUP(F376,'NIK - Procesy'!B$5:C$61,2,FALSE)</f>
        <v>2.03</v>
      </c>
      <c r="F376" s="3" t="s">
        <v>349</v>
      </c>
      <c r="G376" s="3" t="s">
        <v>966</v>
      </c>
    </row>
    <row r="377" spans="1:7" customFormat="1" ht="23" x14ac:dyDescent="0.35">
      <c r="A377" s="6" t="str">
        <f t="shared" si="15"/>
        <v>K.2.03.5</v>
      </c>
      <c r="B377" s="3" t="str">
        <f t="shared" si="16"/>
        <v>2</v>
      </c>
      <c r="C377" s="3">
        <f t="shared" si="17"/>
        <v>5</v>
      </c>
      <c r="D377" s="16" t="s">
        <v>354</v>
      </c>
      <c r="E377" s="3" t="str">
        <f>VLOOKUP(F377,'NIK - Procesy'!B$5:C$61,2,FALSE)</f>
        <v>2.03</v>
      </c>
      <c r="F377" s="3" t="s">
        <v>349</v>
      </c>
      <c r="G377" s="3" t="s">
        <v>966</v>
      </c>
    </row>
    <row r="378" spans="1:7" customFormat="1" ht="57.5" x14ac:dyDescent="0.35">
      <c r="A378" s="6" t="str">
        <f t="shared" si="15"/>
        <v>K.2.03.6</v>
      </c>
      <c r="B378" s="3" t="str">
        <f t="shared" si="16"/>
        <v>2</v>
      </c>
      <c r="C378" s="3">
        <f t="shared" si="17"/>
        <v>6</v>
      </c>
      <c r="D378" s="16" t="s">
        <v>355</v>
      </c>
      <c r="E378" s="3" t="str">
        <f>VLOOKUP(F378,'NIK - Procesy'!B$5:C$61,2,FALSE)</f>
        <v>2.03</v>
      </c>
      <c r="F378" s="3" t="s">
        <v>349</v>
      </c>
      <c r="G378" s="3" t="s">
        <v>966</v>
      </c>
    </row>
    <row r="379" spans="1:7" customFormat="1" ht="34.5" x14ac:dyDescent="0.35">
      <c r="A379" s="6" t="str">
        <f t="shared" si="15"/>
        <v>K.2.03.7</v>
      </c>
      <c r="B379" s="3" t="str">
        <f t="shared" si="16"/>
        <v>2</v>
      </c>
      <c r="C379" s="3">
        <f t="shared" si="17"/>
        <v>7</v>
      </c>
      <c r="D379" s="16" t="s">
        <v>356</v>
      </c>
      <c r="E379" s="3" t="str">
        <f>VLOOKUP(F379,'NIK - Procesy'!B$5:C$61,2,FALSE)</f>
        <v>2.03</v>
      </c>
      <c r="F379" s="3" t="s">
        <v>349</v>
      </c>
      <c r="G379" s="3" t="s">
        <v>966</v>
      </c>
    </row>
    <row r="380" spans="1:7" customFormat="1" ht="34.5" x14ac:dyDescent="0.35">
      <c r="A380" s="6" t="str">
        <f t="shared" si="15"/>
        <v>K.2.03.8</v>
      </c>
      <c r="B380" s="3" t="str">
        <f t="shared" si="16"/>
        <v>2</v>
      </c>
      <c r="C380" s="3">
        <f t="shared" si="17"/>
        <v>8</v>
      </c>
      <c r="D380" s="16" t="s">
        <v>357</v>
      </c>
      <c r="E380" s="3" t="str">
        <f>VLOOKUP(F380,'NIK - Procesy'!B$5:C$61,2,FALSE)</f>
        <v>2.03</v>
      </c>
      <c r="F380" s="3" t="s">
        <v>349</v>
      </c>
      <c r="G380" s="3" t="s">
        <v>966</v>
      </c>
    </row>
    <row r="381" spans="1:7" customFormat="1" ht="34.5" x14ac:dyDescent="0.35">
      <c r="A381" s="6" t="str">
        <f t="shared" si="15"/>
        <v>K.2.03.9</v>
      </c>
      <c r="B381" s="3" t="str">
        <f t="shared" si="16"/>
        <v>2</v>
      </c>
      <c r="C381" s="3">
        <f t="shared" si="17"/>
        <v>9</v>
      </c>
      <c r="D381" s="16" t="s">
        <v>358</v>
      </c>
      <c r="E381" s="3" t="str">
        <f>VLOOKUP(F381,'NIK - Procesy'!B$5:C$61,2,FALSE)</f>
        <v>2.03</v>
      </c>
      <c r="F381" s="3" t="s">
        <v>349</v>
      </c>
      <c r="G381" s="3" t="s">
        <v>966</v>
      </c>
    </row>
    <row r="382" spans="1:7" customFormat="1" ht="23" x14ac:dyDescent="0.35">
      <c r="A382" s="6" t="str">
        <f t="shared" si="15"/>
        <v>K.2.04.1</v>
      </c>
      <c r="B382" s="3" t="str">
        <f t="shared" si="16"/>
        <v>2</v>
      </c>
      <c r="C382" s="3">
        <f t="shared" si="17"/>
        <v>1</v>
      </c>
      <c r="D382" s="16" t="s">
        <v>898</v>
      </c>
      <c r="E382" s="3" t="str">
        <f>VLOOKUP(F382,'NIK - Procesy'!B$5:C$61,2,FALSE)</f>
        <v>2.04</v>
      </c>
      <c r="F382" s="3" t="s">
        <v>371</v>
      </c>
      <c r="G382" s="3" t="s">
        <v>966</v>
      </c>
    </row>
    <row r="383" spans="1:7" customFormat="1" ht="34.5" x14ac:dyDescent="0.35">
      <c r="A383" s="6" t="str">
        <f t="shared" si="15"/>
        <v>K.2.04.2</v>
      </c>
      <c r="B383" s="3" t="str">
        <f t="shared" si="16"/>
        <v>2</v>
      </c>
      <c r="C383" s="3">
        <f t="shared" si="17"/>
        <v>2</v>
      </c>
      <c r="D383" s="16" t="s">
        <v>372</v>
      </c>
      <c r="E383" s="3" t="str">
        <f>VLOOKUP(F383,'NIK - Procesy'!B$5:C$61,2,FALSE)</f>
        <v>2.04</v>
      </c>
      <c r="F383" s="3" t="s">
        <v>371</v>
      </c>
      <c r="G383" s="3" t="s">
        <v>966</v>
      </c>
    </row>
    <row r="384" spans="1:7" customFormat="1" ht="46" x14ac:dyDescent="0.35">
      <c r="A384" s="6" t="str">
        <f t="shared" si="15"/>
        <v>K.2.04.3</v>
      </c>
      <c r="B384" s="3" t="str">
        <f t="shared" si="16"/>
        <v>2</v>
      </c>
      <c r="C384" s="3">
        <f t="shared" si="17"/>
        <v>3</v>
      </c>
      <c r="D384" s="16" t="s">
        <v>373</v>
      </c>
      <c r="E384" s="3" t="str">
        <f>VLOOKUP(F384,'NIK - Procesy'!B$5:C$61,2,FALSE)</f>
        <v>2.04</v>
      </c>
      <c r="F384" s="3" t="s">
        <v>371</v>
      </c>
      <c r="G384" s="3" t="s">
        <v>966</v>
      </c>
    </row>
    <row r="385" spans="1:7" customFormat="1" ht="69" x14ac:dyDescent="0.35">
      <c r="A385" s="6" t="str">
        <f t="shared" si="15"/>
        <v>K.2.04.4</v>
      </c>
      <c r="B385" s="3" t="str">
        <f t="shared" si="16"/>
        <v>2</v>
      </c>
      <c r="C385" s="3">
        <f t="shared" si="17"/>
        <v>4</v>
      </c>
      <c r="D385" s="16" t="s">
        <v>374</v>
      </c>
      <c r="E385" s="3" t="str">
        <f>VLOOKUP(F385,'NIK - Procesy'!B$5:C$61,2,FALSE)</f>
        <v>2.04</v>
      </c>
      <c r="F385" s="3" t="s">
        <v>371</v>
      </c>
      <c r="G385" s="3" t="s">
        <v>966</v>
      </c>
    </row>
    <row r="386" spans="1:7" customFormat="1" ht="92" x14ac:dyDescent="0.35">
      <c r="A386" s="6" t="str">
        <f t="shared" si="15"/>
        <v>K.2.04.5</v>
      </c>
      <c r="B386" s="3" t="str">
        <f t="shared" si="16"/>
        <v>2</v>
      </c>
      <c r="C386" s="3">
        <f t="shared" si="17"/>
        <v>5</v>
      </c>
      <c r="D386" s="16" t="s">
        <v>375</v>
      </c>
      <c r="E386" s="3" t="str">
        <f>VLOOKUP(F386,'NIK - Procesy'!B$5:C$61,2,FALSE)</f>
        <v>2.04</v>
      </c>
      <c r="F386" s="3" t="s">
        <v>371</v>
      </c>
      <c r="G386" s="3" t="s">
        <v>966</v>
      </c>
    </row>
    <row r="387" spans="1:7" customFormat="1" ht="126.5" x14ac:dyDescent="0.35">
      <c r="A387" s="6" t="str">
        <f t="shared" si="15"/>
        <v>K.2.04.6</v>
      </c>
      <c r="B387" s="3" t="str">
        <f t="shared" si="16"/>
        <v>2</v>
      </c>
      <c r="C387" s="3">
        <f t="shared" si="17"/>
        <v>6</v>
      </c>
      <c r="D387" s="16" t="s">
        <v>376</v>
      </c>
      <c r="E387" s="3" t="str">
        <f>VLOOKUP(F387,'NIK - Procesy'!B$5:C$61,2,FALSE)</f>
        <v>2.04</v>
      </c>
      <c r="F387" s="3" t="s">
        <v>371</v>
      </c>
      <c r="G387" s="3" t="s">
        <v>966</v>
      </c>
    </row>
    <row r="388" spans="1:7" customFormat="1" ht="149.5" x14ac:dyDescent="0.35">
      <c r="A388" s="6" t="str">
        <f t="shared" ref="A388:A451" si="18">G388&amp;"."&amp;E388&amp;"."&amp;C388</f>
        <v>K.2.04.7</v>
      </c>
      <c r="B388" s="3" t="str">
        <f t="shared" ref="B388:B451" si="19">LEFT(E388,1)</f>
        <v>2</v>
      </c>
      <c r="C388" s="3">
        <f t="shared" ref="C388:C451" si="20">IF(E388&gt;E387,1,C387+1)</f>
        <v>7</v>
      </c>
      <c r="D388" s="16" t="s">
        <v>377</v>
      </c>
      <c r="E388" s="3" t="str">
        <f>VLOOKUP(F388,'NIK - Procesy'!B$5:C$61,2,FALSE)</f>
        <v>2.04</v>
      </c>
      <c r="F388" s="3" t="s">
        <v>371</v>
      </c>
      <c r="G388" s="3" t="s">
        <v>966</v>
      </c>
    </row>
    <row r="389" spans="1:7" customFormat="1" ht="46" x14ac:dyDescent="0.35">
      <c r="A389" s="6" t="str">
        <f t="shared" si="18"/>
        <v>K.2.04.8</v>
      </c>
      <c r="B389" s="3" t="str">
        <f t="shared" si="19"/>
        <v>2</v>
      </c>
      <c r="C389" s="3">
        <f t="shared" si="20"/>
        <v>8</v>
      </c>
      <c r="D389" s="16" t="s">
        <v>378</v>
      </c>
      <c r="E389" s="3" t="str">
        <f>VLOOKUP(F389,'NIK - Procesy'!B$5:C$61,2,FALSE)</f>
        <v>2.04</v>
      </c>
      <c r="F389" s="3" t="s">
        <v>371</v>
      </c>
      <c r="G389" s="3" t="s">
        <v>966</v>
      </c>
    </row>
    <row r="390" spans="1:7" customFormat="1" ht="46" x14ac:dyDescent="0.35">
      <c r="A390" s="6" t="str">
        <f t="shared" si="18"/>
        <v>K.2.04.9</v>
      </c>
      <c r="B390" s="3" t="str">
        <f t="shared" si="19"/>
        <v>2</v>
      </c>
      <c r="C390" s="3">
        <f t="shared" si="20"/>
        <v>9</v>
      </c>
      <c r="D390" s="16" t="s">
        <v>379</v>
      </c>
      <c r="E390" s="3" t="str">
        <f>VLOOKUP(F390,'NIK - Procesy'!B$5:C$61,2,FALSE)</f>
        <v>2.04</v>
      </c>
      <c r="F390" s="3" t="s">
        <v>371</v>
      </c>
      <c r="G390" s="3" t="s">
        <v>966</v>
      </c>
    </row>
    <row r="391" spans="1:7" customFormat="1" ht="57.5" x14ac:dyDescent="0.35">
      <c r="A391" s="6" t="str">
        <f t="shared" si="18"/>
        <v>K.2.04.10</v>
      </c>
      <c r="B391" s="3" t="str">
        <f t="shared" si="19"/>
        <v>2</v>
      </c>
      <c r="C391" s="3">
        <f t="shared" si="20"/>
        <v>10</v>
      </c>
      <c r="D391" s="16" t="s">
        <v>380</v>
      </c>
      <c r="E391" s="3" t="str">
        <f>VLOOKUP(F391,'NIK - Procesy'!B$5:C$61,2,FALSE)</f>
        <v>2.04</v>
      </c>
      <c r="F391" s="3" t="s">
        <v>371</v>
      </c>
      <c r="G391" s="3" t="s">
        <v>966</v>
      </c>
    </row>
    <row r="392" spans="1:7" customFormat="1" ht="126.5" x14ac:dyDescent="0.35">
      <c r="A392" s="6" t="str">
        <f t="shared" si="18"/>
        <v>K.2.04.11</v>
      </c>
      <c r="B392" s="3" t="str">
        <f t="shared" si="19"/>
        <v>2</v>
      </c>
      <c r="C392" s="3">
        <f t="shared" si="20"/>
        <v>11</v>
      </c>
      <c r="D392" s="16" t="s">
        <v>381</v>
      </c>
      <c r="E392" s="3" t="str">
        <f>VLOOKUP(F392,'NIK - Procesy'!B$5:C$61,2,FALSE)</f>
        <v>2.04</v>
      </c>
      <c r="F392" s="3" t="s">
        <v>371</v>
      </c>
      <c r="G392" s="3" t="s">
        <v>966</v>
      </c>
    </row>
    <row r="393" spans="1:7" customFormat="1" ht="23" x14ac:dyDescent="0.35">
      <c r="A393" s="6" t="str">
        <f t="shared" si="18"/>
        <v>K.2.04.12</v>
      </c>
      <c r="B393" s="3" t="str">
        <f t="shared" si="19"/>
        <v>2</v>
      </c>
      <c r="C393" s="3">
        <f t="shared" si="20"/>
        <v>12</v>
      </c>
      <c r="D393" s="16" t="s">
        <v>383</v>
      </c>
      <c r="E393" s="3" t="str">
        <f>VLOOKUP(F393,'NIK - Procesy'!B$5:C$61,2,FALSE)</f>
        <v>2.04</v>
      </c>
      <c r="F393" s="3" t="s">
        <v>371</v>
      </c>
      <c r="G393" s="3" t="s">
        <v>966</v>
      </c>
    </row>
    <row r="394" spans="1:7" customFormat="1" ht="23" x14ac:dyDescent="0.35">
      <c r="A394" s="6" t="str">
        <f t="shared" si="18"/>
        <v>K.2.05.1</v>
      </c>
      <c r="B394" s="3" t="str">
        <f t="shared" si="19"/>
        <v>2</v>
      </c>
      <c r="C394" s="3">
        <f t="shared" si="20"/>
        <v>1</v>
      </c>
      <c r="D394" s="16" t="s">
        <v>451</v>
      </c>
      <c r="E394" s="3" t="str">
        <f>VLOOKUP(F394,'NIK - Procesy'!B$5:C$61,2,FALSE)</f>
        <v>2.05</v>
      </c>
      <c r="F394" s="3" t="s">
        <v>450</v>
      </c>
      <c r="G394" s="3" t="s">
        <v>966</v>
      </c>
    </row>
    <row r="395" spans="1:7" customFormat="1" ht="23" x14ac:dyDescent="0.35">
      <c r="A395" s="6" t="str">
        <f t="shared" si="18"/>
        <v>K.2.05.2</v>
      </c>
      <c r="B395" s="3" t="str">
        <f t="shared" si="19"/>
        <v>2</v>
      </c>
      <c r="C395" s="3">
        <f t="shared" si="20"/>
        <v>2</v>
      </c>
      <c r="D395" s="16" t="s">
        <v>452</v>
      </c>
      <c r="E395" s="3" t="str">
        <f>VLOOKUP(F395,'NIK - Procesy'!B$5:C$61,2,FALSE)</f>
        <v>2.05</v>
      </c>
      <c r="F395" s="3" t="s">
        <v>450</v>
      </c>
      <c r="G395" s="3" t="s">
        <v>966</v>
      </c>
    </row>
    <row r="396" spans="1:7" customFormat="1" ht="46" x14ac:dyDescent="0.35">
      <c r="A396" s="6" t="str">
        <f t="shared" si="18"/>
        <v>K.2.06.1</v>
      </c>
      <c r="B396" s="3" t="str">
        <f t="shared" si="19"/>
        <v>2</v>
      </c>
      <c r="C396" s="3">
        <f t="shared" si="20"/>
        <v>1</v>
      </c>
      <c r="D396" s="16" t="s">
        <v>360</v>
      </c>
      <c r="E396" s="3" t="str">
        <f>VLOOKUP(F396,'NIK - Procesy'!B$5:C$61,2,FALSE)</f>
        <v>2.06</v>
      </c>
      <c r="F396" s="3" t="s">
        <v>359</v>
      </c>
      <c r="G396" s="3" t="s">
        <v>966</v>
      </c>
    </row>
    <row r="397" spans="1:7" customFormat="1" ht="57.5" x14ac:dyDescent="0.35">
      <c r="A397" s="6" t="str">
        <f t="shared" si="18"/>
        <v>K.2.06.2</v>
      </c>
      <c r="B397" s="3" t="str">
        <f t="shared" si="19"/>
        <v>2</v>
      </c>
      <c r="C397" s="3">
        <f t="shared" si="20"/>
        <v>2</v>
      </c>
      <c r="D397" s="16" t="s">
        <v>868</v>
      </c>
      <c r="E397" s="3" t="str">
        <f>VLOOKUP(F397,'NIK - Procesy'!B$5:C$61,2,FALSE)</f>
        <v>2.06</v>
      </c>
      <c r="F397" s="3" t="s">
        <v>359</v>
      </c>
      <c r="G397" s="3" t="s">
        <v>966</v>
      </c>
    </row>
    <row r="398" spans="1:7" customFormat="1" x14ac:dyDescent="0.35">
      <c r="A398" s="6" t="str">
        <f t="shared" si="18"/>
        <v>K.2.06.3</v>
      </c>
      <c r="B398" s="3" t="str">
        <f t="shared" si="19"/>
        <v>2</v>
      </c>
      <c r="C398" s="3">
        <f t="shared" si="20"/>
        <v>3</v>
      </c>
      <c r="D398" s="16" t="s">
        <v>361</v>
      </c>
      <c r="E398" s="3" t="str">
        <f>VLOOKUP(F398,'NIK - Procesy'!B$5:C$61,2,FALSE)</f>
        <v>2.06</v>
      </c>
      <c r="F398" s="3" t="s">
        <v>359</v>
      </c>
      <c r="G398" s="3" t="s">
        <v>966</v>
      </c>
    </row>
    <row r="399" spans="1:7" customFormat="1" ht="34.5" x14ac:dyDescent="0.35">
      <c r="A399" s="6" t="str">
        <f t="shared" si="18"/>
        <v>K.2.06.4</v>
      </c>
      <c r="B399" s="3" t="str">
        <f t="shared" si="19"/>
        <v>2</v>
      </c>
      <c r="C399" s="3">
        <f t="shared" si="20"/>
        <v>4</v>
      </c>
      <c r="D399" s="16" t="s">
        <v>362</v>
      </c>
      <c r="E399" s="3" t="str">
        <f>VLOOKUP(F399,'NIK - Procesy'!B$5:C$61,2,FALSE)</f>
        <v>2.06</v>
      </c>
      <c r="F399" s="3" t="s">
        <v>359</v>
      </c>
      <c r="G399" s="3" t="s">
        <v>966</v>
      </c>
    </row>
    <row r="400" spans="1:7" customFormat="1" ht="69" x14ac:dyDescent="0.35">
      <c r="A400" s="6" t="str">
        <f t="shared" si="18"/>
        <v>K.2.06.5</v>
      </c>
      <c r="B400" s="3" t="str">
        <f t="shared" si="19"/>
        <v>2</v>
      </c>
      <c r="C400" s="3">
        <f t="shared" si="20"/>
        <v>5</v>
      </c>
      <c r="D400" s="16" t="s">
        <v>363</v>
      </c>
      <c r="E400" s="3" t="str">
        <f>VLOOKUP(F400,'NIK - Procesy'!B$5:C$61,2,FALSE)</f>
        <v>2.06</v>
      </c>
      <c r="F400" s="3" t="s">
        <v>359</v>
      </c>
      <c r="G400" s="3" t="s">
        <v>966</v>
      </c>
    </row>
    <row r="401" spans="1:7" customFormat="1" ht="34.5" x14ac:dyDescent="0.35">
      <c r="A401" s="6" t="str">
        <f t="shared" si="18"/>
        <v>K.2.06.6</v>
      </c>
      <c r="B401" s="3" t="str">
        <f t="shared" si="19"/>
        <v>2</v>
      </c>
      <c r="C401" s="3">
        <f t="shared" si="20"/>
        <v>6</v>
      </c>
      <c r="D401" s="16" t="s">
        <v>869</v>
      </c>
      <c r="E401" s="3" t="str">
        <f>VLOOKUP(F401,'NIK - Procesy'!B$5:C$61,2,FALSE)</f>
        <v>2.06</v>
      </c>
      <c r="F401" s="3" t="s">
        <v>359</v>
      </c>
      <c r="G401" s="3" t="s">
        <v>966</v>
      </c>
    </row>
    <row r="402" spans="1:7" customFormat="1" ht="46" x14ac:dyDescent="0.35">
      <c r="A402" s="6" t="str">
        <f t="shared" si="18"/>
        <v>K.2.07.1</v>
      </c>
      <c r="B402" s="3" t="str">
        <f t="shared" si="19"/>
        <v>2</v>
      </c>
      <c r="C402" s="3">
        <f t="shared" si="20"/>
        <v>1</v>
      </c>
      <c r="D402" s="16" t="s">
        <v>387</v>
      </c>
      <c r="E402" s="3" t="str">
        <f>VLOOKUP(F402,'NIK - Procesy'!B$5:C$61,2,FALSE)</f>
        <v>2.07</v>
      </c>
      <c r="F402" s="3" t="s">
        <v>386</v>
      </c>
      <c r="G402" s="3" t="s">
        <v>966</v>
      </c>
    </row>
    <row r="403" spans="1:7" customFormat="1" ht="23" x14ac:dyDescent="0.35">
      <c r="A403" s="6" t="str">
        <f t="shared" si="18"/>
        <v>K.2.07.2</v>
      </c>
      <c r="B403" s="3" t="str">
        <f t="shared" si="19"/>
        <v>2</v>
      </c>
      <c r="C403" s="3">
        <f t="shared" si="20"/>
        <v>2</v>
      </c>
      <c r="D403" s="16" t="s">
        <v>388</v>
      </c>
      <c r="E403" s="3" t="str">
        <f>VLOOKUP(F403,'NIK - Procesy'!B$5:C$61,2,FALSE)</f>
        <v>2.07</v>
      </c>
      <c r="F403" s="3" t="s">
        <v>386</v>
      </c>
      <c r="G403" s="3" t="s">
        <v>966</v>
      </c>
    </row>
    <row r="404" spans="1:7" customFormat="1" ht="23" x14ac:dyDescent="0.35">
      <c r="A404" s="6" t="str">
        <f t="shared" si="18"/>
        <v>K.2.07.3</v>
      </c>
      <c r="B404" s="3" t="str">
        <f t="shared" si="19"/>
        <v>2</v>
      </c>
      <c r="C404" s="3">
        <f t="shared" si="20"/>
        <v>3</v>
      </c>
      <c r="D404" s="16" t="s">
        <v>389</v>
      </c>
      <c r="E404" s="3" t="str">
        <f>VLOOKUP(F404,'NIK - Procesy'!B$5:C$61,2,FALSE)</f>
        <v>2.07</v>
      </c>
      <c r="F404" s="3" t="s">
        <v>386</v>
      </c>
      <c r="G404" s="3" t="s">
        <v>966</v>
      </c>
    </row>
    <row r="405" spans="1:7" customFormat="1" ht="23" x14ac:dyDescent="0.35">
      <c r="A405" s="6" t="str">
        <f t="shared" si="18"/>
        <v>K.2.07.4</v>
      </c>
      <c r="B405" s="3" t="str">
        <f t="shared" si="19"/>
        <v>2</v>
      </c>
      <c r="C405" s="3">
        <f t="shared" si="20"/>
        <v>4</v>
      </c>
      <c r="D405" s="16" t="s">
        <v>390</v>
      </c>
      <c r="E405" s="3" t="str">
        <f>VLOOKUP(F405,'NIK - Procesy'!B$5:C$61,2,FALSE)</f>
        <v>2.07</v>
      </c>
      <c r="F405" s="3" t="s">
        <v>386</v>
      </c>
      <c r="G405" s="3" t="s">
        <v>966</v>
      </c>
    </row>
    <row r="406" spans="1:7" customFormat="1" x14ac:dyDescent="0.35">
      <c r="A406" s="6" t="str">
        <f t="shared" si="18"/>
        <v>K.2.07.5</v>
      </c>
      <c r="B406" s="3" t="str">
        <f t="shared" si="19"/>
        <v>2</v>
      </c>
      <c r="C406" s="3">
        <f t="shared" si="20"/>
        <v>5</v>
      </c>
      <c r="D406" s="16" t="s">
        <v>391</v>
      </c>
      <c r="E406" s="3" t="str">
        <f>VLOOKUP(F406,'NIK - Procesy'!B$5:C$61,2,FALSE)</f>
        <v>2.07</v>
      </c>
      <c r="F406" s="3" t="s">
        <v>386</v>
      </c>
      <c r="G406" s="3" t="s">
        <v>966</v>
      </c>
    </row>
    <row r="407" spans="1:7" customFormat="1" x14ac:dyDescent="0.35">
      <c r="A407" s="6" t="str">
        <f t="shared" si="18"/>
        <v>K.2.07.6</v>
      </c>
      <c r="B407" s="3" t="str">
        <f t="shared" si="19"/>
        <v>2</v>
      </c>
      <c r="C407" s="3">
        <f t="shared" si="20"/>
        <v>6</v>
      </c>
      <c r="D407" s="16" t="s">
        <v>392</v>
      </c>
      <c r="E407" s="3" t="str">
        <f>VLOOKUP(F407,'NIK - Procesy'!B$5:C$61,2,FALSE)</f>
        <v>2.07</v>
      </c>
      <c r="F407" s="3" t="s">
        <v>386</v>
      </c>
      <c r="G407" s="3" t="s">
        <v>966</v>
      </c>
    </row>
    <row r="408" spans="1:7" customFormat="1" ht="23" x14ac:dyDescent="0.35">
      <c r="A408" s="6" t="str">
        <f t="shared" si="18"/>
        <v>K.2.07.7</v>
      </c>
      <c r="B408" s="3" t="str">
        <f t="shared" si="19"/>
        <v>2</v>
      </c>
      <c r="C408" s="3">
        <f t="shared" si="20"/>
        <v>7</v>
      </c>
      <c r="D408" s="16" t="s">
        <v>393</v>
      </c>
      <c r="E408" s="3" t="str">
        <f>VLOOKUP(F408,'NIK - Procesy'!B$5:C$61,2,FALSE)</f>
        <v>2.07</v>
      </c>
      <c r="F408" s="3" t="s">
        <v>386</v>
      </c>
      <c r="G408" s="3" t="s">
        <v>966</v>
      </c>
    </row>
    <row r="409" spans="1:7" customFormat="1" ht="23" x14ac:dyDescent="0.35">
      <c r="A409" s="6" t="str">
        <f t="shared" si="18"/>
        <v>K.2.07.8</v>
      </c>
      <c r="B409" s="3" t="str">
        <f t="shared" si="19"/>
        <v>2</v>
      </c>
      <c r="C409" s="3">
        <f t="shared" si="20"/>
        <v>8</v>
      </c>
      <c r="D409" s="16" t="s">
        <v>394</v>
      </c>
      <c r="E409" s="3" t="str">
        <f>VLOOKUP(F409,'NIK - Procesy'!B$5:C$61,2,FALSE)</f>
        <v>2.07</v>
      </c>
      <c r="F409" s="3" t="s">
        <v>386</v>
      </c>
      <c r="G409" s="3" t="s">
        <v>966</v>
      </c>
    </row>
    <row r="410" spans="1:7" customFormat="1" ht="34.5" x14ac:dyDescent="0.35">
      <c r="A410" s="6" t="str">
        <f t="shared" si="18"/>
        <v>K.2.07.9</v>
      </c>
      <c r="B410" s="3" t="str">
        <f t="shared" si="19"/>
        <v>2</v>
      </c>
      <c r="C410" s="3">
        <f t="shared" si="20"/>
        <v>9</v>
      </c>
      <c r="D410" s="16" t="s">
        <v>395</v>
      </c>
      <c r="E410" s="3" t="str">
        <f>VLOOKUP(F410,'NIK - Procesy'!B$5:C$61,2,FALSE)</f>
        <v>2.07</v>
      </c>
      <c r="F410" s="3" t="s">
        <v>386</v>
      </c>
      <c r="G410" s="3" t="s">
        <v>966</v>
      </c>
    </row>
    <row r="411" spans="1:7" customFormat="1" x14ac:dyDescent="0.35">
      <c r="A411" s="6" t="str">
        <f t="shared" si="18"/>
        <v>K.2.07.10</v>
      </c>
      <c r="B411" s="3" t="str">
        <f t="shared" si="19"/>
        <v>2</v>
      </c>
      <c r="C411" s="3">
        <f t="shared" si="20"/>
        <v>10</v>
      </c>
      <c r="D411" s="16" t="s">
        <v>396</v>
      </c>
      <c r="E411" s="3" t="str">
        <f>VLOOKUP(F411,'NIK - Procesy'!B$5:C$61,2,FALSE)</f>
        <v>2.07</v>
      </c>
      <c r="F411" s="3" t="s">
        <v>386</v>
      </c>
      <c r="G411" s="3" t="s">
        <v>966</v>
      </c>
    </row>
    <row r="412" spans="1:7" customFormat="1" ht="46" x14ac:dyDescent="0.35">
      <c r="A412" s="6" t="str">
        <f t="shared" si="18"/>
        <v>K.2.07.11</v>
      </c>
      <c r="B412" s="3" t="str">
        <f t="shared" si="19"/>
        <v>2</v>
      </c>
      <c r="C412" s="3">
        <f t="shared" si="20"/>
        <v>11</v>
      </c>
      <c r="D412" s="16" t="s">
        <v>397</v>
      </c>
      <c r="E412" s="3" t="str">
        <f>VLOOKUP(F412,'NIK - Procesy'!B$5:C$61,2,FALSE)</f>
        <v>2.07</v>
      </c>
      <c r="F412" s="3" t="s">
        <v>386</v>
      </c>
      <c r="G412" s="3" t="s">
        <v>966</v>
      </c>
    </row>
    <row r="413" spans="1:7" customFormat="1" ht="69" x14ac:dyDescent="0.35">
      <c r="A413" s="6" t="str">
        <f t="shared" si="18"/>
        <v>K.1.11.12</v>
      </c>
      <c r="B413" s="3" t="str">
        <f t="shared" si="19"/>
        <v>1</v>
      </c>
      <c r="C413" s="3">
        <f t="shared" si="20"/>
        <v>12</v>
      </c>
      <c r="D413" s="16" t="s">
        <v>871</v>
      </c>
      <c r="E413" s="3" t="str">
        <f>VLOOKUP(F413,'NIK - Procesy'!B$5:C$61,2,FALSE)</f>
        <v>1.11</v>
      </c>
      <c r="F413" s="3" t="s">
        <v>973</v>
      </c>
      <c r="G413" s="3" t="s">
        <v>966</v>
      </c>
    </row>
    <row r="414" spans="1:7" customFormat="1" ht="46" x14ac:dyDescent="0.35">
      <c r="A414" s="6" t="str">
        <f t="shared" si="18"/>
        <v>K.1.11.13</v>
      </c>
      <c r="B414" s="3" t="str">
        <f t="shared" si="19"/>
        <v>1</v>
      </c>
      <c r="C414" s="3">
        <f t="shared" si="20"/>
        <v>13</v>
      </c>
      <c r="D414" s="16" t="s">
        <v>343</v>
      </c>
      <c r="E414" s="3" t="str">
        <f>VLOOKUP(F414,'NIK - Procesy'!B$5:C$61,2,FALSE)</f>
        <v>1.11</v>
      </c>
      <c r="F414" s="3" t="s">
        <v>973</v>
      </c>
      <c r="G414" s="3" t="s">
        <v>966</v>
      </c>
    </row>
    <row r="415" spans="1:7" customFormat="1" ht="46" x14ac:dyDescent="0.35">
      <c r="A415" s="6" t="str">
        <f t="shared" si="18"/>
        <v>K.1.11.14</v>
      </c>
      <c r="B415" s="3" t="str">
        <f t="shared" si="19"/>
        <v>1</v>
      </c>
      <c r="C415" s="3">
        <f t="shared" si="20"/>
        <v>14</v>
      </c>
      <c r="D415" s="16" t="s">
        <v>344</v>
      </c>
      <c r="E415" s="3" t="str">
        <f>VLOOKUP(F415,'NIK - Procesy'!B$5:C$61,2,FALSE)</f>
        <v>1.11</v>
      </c>
      <c r="F415" s="3" t="s">
        <v>973</v>
      </c>
      <c r="G415" s="3" t="s">
        <v>966</v>
      </c>
    </row>
    <row r="416" spans="1:7" customFormat="1" ht="46" x14ac:dyDescent="0.35">
      <c r="A416" s="6" t="str">
        <f t="shared" si="18"/>
        <v>K.1.11.15</v>
      </c>
      <c r="B416" s="3" t="str">
        <f t="shared" si="19"/>
        <v>1</v>
      </c>
      <c r="C416" s="3">
        <f t="shared" si="20"/>
        <v>15</v>
      </c>
      <c r="D416" s="16" t="s">
        <v>345</v>
      </c>
      <c r="E416" s="3" t="str">
        <f>VLOOKUP(F416,'NIK - Procesy'!B$5:C$61,2,FALSE)</f>
        <v>1.11</v>
      </c>
      <c r="F416" s="3" t="s">
        <v>973</v>
      </c>
      <c r="G416" s="3" t="s">
        <v>966</v>
      </c>
    </row>
    <row r="417" spans="1:7" customFormat="1" ht="46" x14ac:dyDescent="0.35">
      <c r="A417" s="6" t="str">
        <f t="shared" si="18"/>
        <v>K.1.11.16</v>
      </c>
      <c r="B417" s="3" t="str">
        <f t="shared" si="19"/>
        <v>1</v>
      </c>
      <c r="C417" s="3">
        <f t="shared" si="20"/>
        <v>16</v>
      </c>
      <c r="D417" s="16" t="s">
        <v>346</v>
      </c>
      <c r="E417" s="3" t="str">
        <f>VLOOKUP(F417,'NIK - Procesy'!B$5:C$61,2,FALSE)</f>
        <v>1.11</v>
      </c>
      <c r="F417" s="3" t="s">
        <v>973</v>
      </c>
      <c r="G417" s="3" t="s">
        <v>966</v>
      </c>
    </row>
    <row r="418" spans="1:7" customFormat="1" x14ac:dyDescent="0.35">
      <c r="A418" s="6" t="str">
        <f t="shared" si="18"/>
        <v>K.1.11.17</v>
      </c>
      <c r="B418" s="3" t="str">
        <f t="shared" si="19"/>
        <v>1</v>
      </c>
      <c r="C418" s="3">
        <f t="shared" si="20"/>
        <v>17</v>
      </c>
      <c r="D418" s="16" t="s">
        <v>347</v>
      </c>
      <c r="E418" s="3" t="str">
        <f>VLOOKUP(F418,'NIK - Procesy'!B$5:C$61,2,FALSE)</f>
        <v>1.11</v>
      </c>
      <c r="F418" s="3" t="s">
        <v>973</v>
      </c>
      <c r="G418" s="3" t="s">
        <v>966</v>
      </c>
    </row>
    <row r="419" spans="1:7" customFormat="1" x14ac:dyDescent="0.35">
      <c r="A419" s="6" t="str">
        <f t="shared" si="18"/>
        <v>K.1.11.18</v>
      </c>
      <c r="B419" s="3" t="str">
        <f t="shared" si="19"/>
        <v>1</v>
      </c>
      <c r="C419" s="3">
        <f t="shared" si="20"/>
        <v>18</v>
      </c>
      <c r="D419" s="16" t="s">
        <v>348</v>
      </c>
      <c r="E419" s="3" t="str">
        <f>VLOOKUP(F419,'NIK - Procesy'!B$5:C$61,2,FALSE)</f>
        <v>1.11</v>
      </c>
      <c r="F419" s="3" t="s">
        <v>973</v>
      </c>
      <c r="G419" s="3" t="s">
        <v>966</v>
      </c>
    </row>
    <row r="420" spans="1:7" customFormat="1" ht="34.5" x14ac:dyDescent="0.35">
      <c r="A420" s="6" t="str">
        <f t="shared" si="18"/>
        <v>K.2.09.1</v>
      </c>
      <c r="B420" s="3" t="str">
        <f t="shared" si="19"/>
        <v>2</v>
      </c>
      <c r="C420" s="3">
        <f t="shared" si="20"/>
        <v>1</v>
      </c>
      <c r="D420" s="16" t="s">
        <v>899</v>
      </c>
      <c r="E420" s="3" t="str">
        <f>VLOOKUP(F420,'NIK - Procesy'!B$5:C$61,2,FALSE)</f>
        <v>2.09</v>
      </c>
      <c r="F420" s="3" t="s">
        <v>971</v>
      </c>
      <c r="G420" s="3" t="s">
        <v>966</v>
      </c>
    </row>
    <row r="421" spans="1:7" customFormat="1" x14ac:dyDescent="0.35">
      <c r="A421" s="6" t="str">
        <f t="shared" si="18"/>
        <v>K.2.18.1</v>
      </c>
      <c r="B421" s="3" t="str">
        <f t="shared" si="19"/>
        <v>2</v>
      </c>
      <c r="C421" s="3">
        <f t="shared" si="20"/>
        <v>1</v>
      </c>
      <c r="D421" s="16" t="s">
        <v>561</v>
      </c>
      <c r="E421" s="3" t="str">
        <f>VLOOKUP(F421,'NIK - Procesy'!B$5:C$61,2,FALSE)</f>
        <v>2.18</v>
      </c>
      <c r="F421" s="3" t="s">
        <v>901</v>
      </c>
      <c r="G421" s="3" t="s">
        <v>966</v>
      </c>
    </row>
    <row r="422" spans="1:7" customFormat="1" x14ac:dyDescent="0.35">
      <c r="A422" s="6" t="str">
        <f t="shared" si="18"/>
        <v>K.2.18.2</v>
      </c>
      <c r="B422" s="3" t="str">
        <f t="shared" si="19"/>
        <v>2</v>
      </c>
      <c r="C422" s="3">
        <f t="shared" si="20"/>
        <v>2</v>
      </c>
      <c r="D422" s="16" t="s">
        <v>562</v>
      </c>
      <c r="E422" s="3" t="str">
        <f>VLOOKUP(F422,'NIK - Procesy'!B$5:C$61,2,FALSE)</f>
        <v>2.18</v>
      </c>
      <c r="F422" s="3" t="s">
        <v>901</v>
      </c>
      <c r="G422" s="3" t="s">
        <v>966</v>
      </c>
    </row>
    <row r="423" spans="1:7" customFormat="1" x14ac:dyDescent="0.35">
      <c r="A423" s="6" t="str">
        <f t="shared" si="18"/>
        <v>K.2.18.3</v>
      </c>
      <c r="B423" s="3" t="str">
        <f t="shared" si="19"/>
        <v>2</v>
      </c>
      <c r="C423" s="3">
        <f t="shared" si="20"/>
        <v>3</v>
      </c>
      <c r="D423" s="16" t="s">
        <v>563</v>
      </c>
      <c r="E423" s="3" t="str">
        <f>VLOOKUP(F423,'NIK - Procesy'!B$5:C$61,2,FALSE)</f>
        <v>2.18</v>
      </c>
      <c r="F423" s="3" t="s">
        <v>901</v>
      </c>
      <c r="G423" s="3" t="s">
        <v>966</v>
      </c>
    </row>
    <row r="424" spans="1:7" customFormat="1" x14ac:dyDescent="0.35">
      <c r="A424" s="6" t="str">
        <f t="shared" si="18"/>
        <v>K.2.18.4</v>
      </c>
      <c r="B424" s="3" t="str">
        <f t="shared" si="19"/>
        <v>2</v>
      </c>
      <c r="C424" s="3">
        <f t="shared" si="20"/>
        <v>4</v>
      </c>
      <c r="D424" s="16" t="s">
        <v>564</v>
      </c>
      <c r="E424" s="3" t="str">
        <f>VLOOKUP(F424,'NIK - Procesy'!B$5:C$61,2,FALSE)</f>
        <v>2.18</v>
      </c>
      <c r="F424" s="3" t="s">
        <v>901</v>
      </c>
      <c r="G424" s="3" t="s">
        <v>966</v>
      </c>
    </row>
    <row r="425" spans="1:7" customFormat="1" x14ac:dyDescent="0.35">
      <c r="A425" s="6" t="str">
        <f t="shared" si="18"/>
        <v>K.2.18.5</v>
      </c>
      <c r="B425" s="3" t="str">
        <f t="shared" si="19"/>
        <v>2</v>
      </c>
      <c r="C425" s="3">
        <f t="shared" si="20"/>
        <v>5</v>
      </c>
      <c r="D425" s="16" t="s">
        <v>565</v>
      </c>
      <c r="E425" s="3" t="str">
        <f>VLOOKUP(F425,'NIK - Procesy'!B$5:C$61,2,FALSE)</f>
        <v>2.18</v>
      </c>
      <c r="F425" s="3" t="s">
        <v>901</v>
      </c>
      <c r="G425" s="3" t="s">
        <v>966</v>
      </c>
    </row>
    <row r="426" spans="1:7" customFormat="1" x14ac:dyDescent="0.35">
      <c r="A426" s="6" t="str">
        <f t="shared" si="18"/>
        <v>K.2.18.6</v>
      </c>
      <c r="B426" s="3" t="str">
        <f t="shared" si="19"/>
        <v>2</v>
      </c>
      <c r="C426" s="3">
        <f t="shared" si="20"/>
        <v>6</v>
      </c>
      <c r="D426" s="16" t="s">
        <v>566</v>
      </c>
      <c r="E426" s="3" t="str">
        <f>VLOOKUP(F426,'NIK - Procesy'!B$5:C$61,2,FALSE)</f>
        <v>2.18</v>
      </c>
      <c r="F426" s="3" t="s">
        <v>901</v>
      </c>
      <c r="G426" s="3" t="s">
        <v>966</v>
      </c>
    </row>
    <row r="427" spans="1:7" customFormat="1" x14ac:dyDescent="0.35">
      <c r="A427" s="6" t="str">
        <f t="shared" si="18"/>
        <v>K.2.18.7</v>
      </c>
      <c r="B427" s="3" t="str">
        <f t="shared" si="19"/>
        <v>2</v>
      </c>
      <c r="C427" s="3">
        <f t="shared" si="20"/>
        <v>7</v>
      </c>
      <c r="D427" s="16" t="s">
        <v>567</v>
      </c>
      <c r="E427" s="3" t="str">
        <f>VLOOKUP(F427,'NIK - Procesy'!B$5:C$61,2,FALSE)</f>
        <v>2.18</v>
      </c>
      <c r="F427" s="3" t="s">
        <v>901</v>
      </c>
      <c r="G427" s="3" t="s">
        <v>966</v>
      </c>
    </row>
    <row r="428" spans="1:7" customFormat="1" x14ac:dyDescent="0.35">
      <c r="A428" s="6" t="str">
        <f t="shared" si="18"/>
        <v>K.2.18.8</v>
      </c>
      <c r="B428" s="3" t="str">
        <f t="shared" si="19"/>
        <v>2</v>
      </c>
      <c r="C428" s="3">
        <f t="shared" si="20"/>
        <v>8</v>
      </c>
      <c r="D428" s="16" t="s">
        <v>568</v>
      </c>
      <c r="E428" s="3" t="str">
        <f>VLOOKUP(F428,'NIK - Procesy'!B$5:C$61,2,FALSE)</f>
        <v>2.18</v>
      </c>
      <c r="F428" s="3" t="s">
        <v>901</v>
      </c>
      <c r="G428" s="3" t="s">
        <v>966</v>
      </c>
    </row>
    <row r="429" spans="1:7" customFormat="1" x14ac:dyDescent="0.35">
      <c r="A429" s="6" t="str">
        <f t="shared" si="18"/>
        <v>K.2.18.9</v>
      </c>
      <c r="B429" s="3" t="str">
        <f t="shared" si="19"/>
        <v>2</v>
      </c>
      <c r="C429" s="3">
        <f t="shared" si="20"/>
        <v>9</v>
      </c>
      <c r="D429" s="16" t="s">
        <v>569</v>
      </c>
      <c r="E429" s="3" t="str">
        <f>VLOOKUP(F429,'NIK - Procesy'!B$5:C$61,2,FALSE)</f>
        <v>2.18</v>
      </c>
      <c r="F429" s="3" t="s">
        <v>901</v>
      </c>
      <c r="G429" s="3" t="s">
        <v>966</v>
      </c>
    </row>
    <row r="430" spans="1:7" customFormat="1" x14ac:dyDescent="0.35">
      <c r="A430" s="6" t="str">
        <f t="shared" si="18"/>
        <v>K.2.18.10</v>
      </c>
      <c r="B430" s="3" t="str">
        <f t="shared" si="19"/>
        <v>2</v>
      </c>
      <c r="C430" s="3">
        <f t="shared" si="20"/>
        <v>10</v>
      </c>
      <c r="D430" s="16" t="s">
        <v>570</v>
      </c>
      <c r="E430" s="3" t="str">
        <f>VLOOKUP(F430,'NIK - Procesy'!B$5:C$61,2,FALSE)</f>
        <v>2.18</v>
      </c>
      <c r="F430" s="3" t="s">
        <v>901</v>
      </c>
      <c r="G430" s="3" t="s">
        <v>966</v>
      </c>
    </row>
    <row r="431" spans="1:7" customFormat="1" ht="23" x14ac:dyDescent="0.35">
      <c r="A431" s="6" t="str">
        <f t="shared" si="18"/>
        <v>K.2.18.11</v>
      </c>
      <c r="B431" s="3" t="str">
        <f t="shared" si="19"/>
        <v>2</v>
      </c>
      <c r="C431" s="3">
        <f t="shared" si="20"/>
        <v>11</v>
      </c>
      <c r="D431" s="16" t="s">
        <v>571</v>
      </c>
      <c r="E431" s="3" t="str">
        <f>VLOOKUP(F431,'NIK - Procesy'!B$5:C$61,2,FALSE)</f>
        <v>2.18</v>
      </c>
      <c r="F431" s="3" t="s">
        <v>901</v>
      </c>
      <c r="G431" s="3" t="s">
        <v>966</v>
      </c>
    </row>
    <row r="432" spans="1:7" customFormat="1" x14ac:dyDescent="0.35">
      <c r="A432" s="6" t="str">
        <f t="shared" si="18"/>
        <v>K.2.18.12</v>
      </c>
      <c r="B432" s="3" t="str">
        <f t="shared" si="19"/>
        <v>2</v>
      </c>
      <c r="C432" s="3">
        <f t="shared" si="20"/>
        <v>12</v>
      </c>
      <c r="D432" s="16" t="s">
        <v>572</v>
      </c>
      <c r="E432" s="3" t="str">
        <f>VLOOKUP(F432,'NIK - Procesy'!B$5:C$61,2,FALSE)</f>
        <v>2.18</v>
      </c>
      <c r="F432" s="3" t="s">
        <v>901</v>
      </c>
      <c r="G432" s="3" t="s">
        <v>966</v>
      </c>
    </row>
    <row r="433" spans="1:7" customFormat="1" x14ac:dyDescent="0.35">
      <c r="A433" s="6" t="str">
        <f t="shared" si="18"/>
        <v>K.2.18.13</v>
      </c>
      <c r="B433" s="3" t="str">
        <f t="shared" si="19"/>
        <v>2</v>
      </c>
      <c r="C433" s="3">
        <f t="shared" si="20"/>
        <v>13</v>
      </c>
      <c r="D433" s="16" t="s">
        <v>573</v>
      </c>
      <c r="E433" s="3" t="str">
        <f>VLOOKUP(F433,'NIK - Procesy'!B$5:C$61,2,FALSE)</f>
        <v>2.18</v>
      </c>
      <c r="F433" s="3" t="s">
        <v>901</v>
      </c>
      <c r="G433" s="3" t="s">
        <v>966</v>
      </c>
    </row>
    <row r="434" spans="1:7" customFormat="1" x14ac:dyDescent="0.35">
      <c r="A434" s="6" t="str">
        <f t="shared" si="18"/>
        <v>K.2.18.14</v>
      </c>
      <c r="B434" s="3" t="str">
        <f t="shared" si="19"/>
        <v>2</v>
      </c>
      <c r="C434" s="3">
        <f t="shared" si="20"/>
        <v>14</v>
      </c>
      <c r="D434" s="16" t="s">
        <v>574</v>
      </c>
      <c r="E434" s="3" t="str">
        <f>VLOOKUP(F434,'NIK - Procesy'!B$5:C$61,2,FALSE)</f>
        <v>2.18</v>
      </c>
      <c r="F434" s="3" t="s">
        <v>901</v>
      </c>
      <c r="G434" s="3" t="s">
        <v>966</v>
      </c>
    </row>
    <row r="435" spans="1:7" customFormat="1" x14ac:dyDescent="0.35">
      <c r="A435" s="6" t="str">
        <f t="shared" si="18"/>
        <v>K.2.18.15</v>
      </c>
      <c r="B435" s="3" t="str">
        <f t="shared" si="19"/>
        <v>2</v>
      </c>
      <c r="C435" s="3">
        <f t="shared" si="20"/>
        <v>15</v>
      </c>
      <c r="D435" s="16" t="s">
        <v>575</v>
      </c>
      <c r="E435" s="3" t="str">
        <f>VLOOKUP(F435,'NIK - Procesy'!B$5:C$61,2,FALSE)</f>
        <v>2.18</v>
      </c>
      <c r="F435" s="3" t="s">
        <v>901</v>
      </c>
      <c r="G435" s="3" t="s">
        <v>966</v>
      </c>
    </row>
    <row r="436" spans="1:7" customFormat="1" x14ac:dyDescent="0.35">
      <c r="A436" s="6" t="str">
        <f t="shared" si="18"/>
        <v>K.2.18.16</v>
      </c>
      <c r="B436" s="3" t="str">
        <f t="shared" si="19"/>
        <v>2</v>
      </c>
      <c r="C436" s="3">
        <f t="shared" si="20"/>
        <v>16</v>
      </c>
      <c r="D436" s="16" t="s">
        <v>576</v>
      </c>
      <c r="E436" s="3" t="str">
        <f>VLOOKUP(F436,'NIK - Procesy'!B$5:C$61,2,FALSE)</f>
        <v>2.18</v>
      </c>
      <c r="F436" s="3" t="s">
        <v>901</v>
      </c>
      <c r="G436" s="3" t="s">
        <v>966</v>
      </c>
    </row>
    <row r="437" spans="1:7" customFormat="1" x14ac:dyDescent="0.35">
      <c r="A437" s="6" t="str">
        <f t="shared" si="18"/>
        <v>K.2.18.17</v>
      </c>
      <c r="B437" s="3" t="str">
        <f t="shared" si="19"/>
        <v>2</v>
      </c>
      <c r="C437" s="3">
        <f t="shared" si="20"/>
        <v>17</v>
      </c>
      <c r="D437" s="16" t="s">
        <v>577</v>
      </c>
      <c r="E437" s="3" t="str">
        <f>VLOOKUP(F437,'NIK - Procesy'!B$5:C$61,2,FALSE)</f>
        <v>2.18</v>
      </c>
      <c r="F437" s="3" t="s">
        <v>901</v>
      </c>
      <c r="G437" s="3" t="s">
        <v>966</v>
      </c>
    </row>
    <row r="438" spans="1:7" customFormat="1" x14ac:dyDescent="0.35">
      <c r="A438" s="6" t="str">
        <f t="shared" si="18"/>
        <v>K.2.18.18</v>
      </c>
      <c r="B438" s="3" t="str">
        <f t="shared" si="19"/>
        <v>2</v>
      </c>
      <c r="C438" s="3">
        <f t="shared" si="20"/>
        <v>18</v>
      </c>
      <c r="D438" s="16" t="s">
        <v>578</v>
      </c>
      <c r="E438" s="3" t="str">
        <f>VLOOKUP(F438,'NIK - Procesy'!B$5:C$61,2,FALSE)</f>
        <v>2.18</v>
      </c>
      <c r="F438" s="3" t="s">
        <v>901</v>
      </c>
      <c r="G438" s="3" t="s">
        <v>966</v>
      </c>
    </row>
    <row r="439" spans="1:7" customFormat="1" x14ac:dyDescent="0.35">
      <c r="A439" s="6" t="str">
        <f t="shared" si="18"/>
        <v>K.2.18.19</v>
      </c>
      <c r="B439" s="3" t="str">
        <f t="shared" si="19"/>
        <v>2</v>
      </c>
      <c r="C439" s="3">
        <f t="shared" si="20"/>
        <v>19</v>
      </c>
      <c r="D439" s="16" t="s">
        <v>579</v>
      </c>
      <c r="E439" s="3" t="str">
        <f>VLOOKUP(F439,'NIK - Procesy'!B$5:C$61,2,FALSE)</f>
        <v>2.18</v>
      </c>
      <c r="F439" s="3" t="s">
        <v>901</v>
      </c>
      <c r="G439" s="3" t="s">
        <v>966</v>
      </c>
    </row>
    <row r="440" spans="1:7" customFormat="1" x14ac:dyDescent="0.35">
      <c r="A440" s="6" t="str">
        <f t="shared" si="18"/>
        <v>K.2.18.20</v>
      </c>
      <c r="B440" s="3" t="str">
        <f t="shared" si="19"/>
        <v>2</v>
      </c>
      <c r="C440" s="3">
        <f t="shared" si="20"/>
        <v>20</v>
      </c>
      <c r="D440" s="16" t="s">
        <v>580</v>
      </c>
      <c r="E440" s="3" t="str">
        <f>VLOOKUP(F440,'NIK - Procesy'!B$5:C$61,2,FALSE)</f>
        <v>2.18</v>
      </c>
      <c r="F440" s="3" t="s">
        <v>901</v>
      </c>
      <c r="G440" s="3" t="s">
        <v>966</v>
      </c>
    </row>
    <row r="441" spans="1:7" customFormat="1" ht="23" x14ac:dyDescent="0.35">
      <c r="A441" s="6" t="str">
        <f t="shared" si="18"/>
        <v>K.2.18.21</v>
      </c>
      <c r="B441" s="3" t="str">
        <f t="shared" si="19"/>
        <v>2</v>
      </c>
      <c r="C441" s="3">
        <f t="shared" si="20"/>
        <v>21</v>
      </c>
      <c r="D441" s="16" t="s">
        <v>581</v>
      </c>
      <c r="E441" s="3" t="str">
        <f>VLOOKUP(F441,'NIK - Procesy'!B$5:C$61,2,FALSE)</f>
        <v>2.18</v>
      </c>
      <c r="F441" s="3" t="s">
        <v>901</v>
      </c>
      <c r="G441" s="3" t="s">
        <v>966</v>
      </c>
    </row>
    <row r="442" spans="1:7" customFormat="1" ht="23" x14ac:dyDescent="0.35">
      <c r="A442" s="6" t="str">
        <f t="shared" si="18"/>
        <v>K.2.18.22</v>
      </c>
      <c r="B442" s="3" t="str">
        <f t="shared" si="19"/>
        <v>2</v>
      </c>
      <c r="C442" s="3">
        <f t="shared" si="20"/>
        <v>22</v>
      </c>
      <c r="D442" s="16" t="s">
        <v>582</v>
      </c>
      <c r="E442" s="3" t="str">
        <f>VLOOKUP(F442,'NIK - Procesy'!B$5:C$61,2,FALSE)</f>
        <v>2.18</v>
      </c>
      <c r="F442" s="3" t="s">
        <v>901</v>
      </c>
      <c r="G442" s="3" t="s">
        <v>966</v>
      </c>
    </row>
    <row r="443" spans="1:7" customFormat="1" ht="23" x14ac:dyDescent="0.35">
      <c r="A443" s="6" t="str">
        <f t="shared" si="18"/>
        <v>K.2.18.23</v>
      </c>
      <c r="B443" s="3" t="str">
        <f t="shared" si="19"/>
        <v>2</v>
      </c>
      <c r="C443" s="3">
        <f t="shared" si="20"/>
        <v>23</v>
      </c>
      <c r="D443" s="16" t="s">
        <v>583</v>
      </c>
      <c r="E443" s="3" t="str">
        <f>VLOOKUP(F443,'NIK - Procesy'!B$5:C$61,2,FALSE)</f>
        <v>2.18</v>
      </c>
      <c r="F443" s="3" t="s">
        <v>901</v>
      </c>
      <c r="G443" s="3" t="s">
        <v>966</v>
      </c>
    </row>
    <row r="444" spans="1:7" customFormat="1" x14ac:dyDescent="0.35">
      <c r="A444" s="6" t="str">
        <f t="shared" si="18"/>
        <v>K.2.18.24</v>
      </c>
      <c r="B444" s="3" t="str">
        <f t="shared" si="19"/>
        <v>2</v>
      </c>
      <c r="C444" s="3">
        <f t="shared" si="20"/>
        <v>24</v>
      </c>
      <c r="D444" s="16" t="s">
        <v>584</v>
      </c>
      <c r="E444" s="3" t="str">
        <f>VLOOKUP(F444,'NIK - Procesy'!B$5:C$61,2,FALSE)</f>
        <v>2.18</v>
      </c>
      <c r="F444" s="3" t="s">
        <v>901</v>
      </c>
      <c r="G444" s="3" t="s">
        <v>966</v>
      </c>
    </row>
    <row r="445" spans="1:7" customFormat="1" x14ac:dyDescent="0.35">
      <c r="A445" s="6" t="str">
        <f t="shared" si="18"/>
        <v>K.2.18.25</v>
      </c>
      <c r="B445" s="3" t="str">
        <f t="shared" si="19"/>
        <v>2</v>
      </c>
      <c r="C445" s="3">
        <f t="shared" si="20"/>
        <v>25</v>
      </c>
      <c r="D445" s="16" t="s">
        <v>585</v>
      </c>
      <c r="E445" s="3" t="str">
        <f>VLOOKUP(F445,'NIK - Procesy'!B$5:C$61,2,FALSE)</f>
        <v>2.18</v>
      </c>
      <c r="F445" s="3" t="s">
        <v>901</v>
      </c>
      <c r="G445" s="3" t="s">
        <v>966</v>
      </c>
    </row>
    <row r="446" spans="1:7" customFormat="1" x14ac:dyDescent="0.35">
      <c r="A446" s="6" t="str">
        <f t="shared" si="18"/>
        <v>K.2.18.26</v>
      </c>
      <c r="B446" s="3" t="str">
        <f t="shared" si="19"/>
        <v>2</v>
      </c>
      <c r="C446" s="3">
        <f t="shared" si="20"/>
        <v>26</v>
      </c>
      <c r="D446" s="16" t="s">
        <v>586</v>
      </c>
      <c r="E446" s="3" t="str">
        <f>VLOOKUP(F446,'NIK - Procesy'!B$5:C$61,2,FALSE)</f>
        <v>2.18</v>
      </c>
      <c r="F446" s="3" t="s">
        <v>901</v>
      </c>
      <c r="G446" s="3" t="s">
        <v>966</v>
      </c>
    </row>
    <row r="447" spans="1:7" customFormat="1" x14ac:dyDescent="0.35">
      <c r="A447" s="6" t="str">
        <f t="shared" si="18"/>
        <v>K.2.18.27</v>
      </c>
      <c r="B447" s="3" t="str">
        <f t="shared" si="19"/>
        <v>2</v>
      </c>
      <c r="C447" s="3">
        <f t="shared" si="20"/>
        <v>27</v>
      </c>
      <c r="D447" s="16" t="s">
        <v>587</v>
      </c>
      <c r="E447" s="3" t="str">
        <f>VLOOKUP(F447,'NIK - Procesy'!B$5:C$61,2,FALSE)</f>
        <v>2.18</v>
      </c>
      <c r="F447" s="3" t="s">
        <v>901</v>
      </c>
      <c r="G447" s="3" t="s">
        <v>966</v>
      </c>
    </row>
    <row r="448" spans="1:7" customFormat="1" x14ac:dyDescent="0.35">
      <c r="A448" s="6" t="str">
        <f t="shared" si="18"/>
        <v>K.2.18.28</v>
      </c>
      <c r="B448" s="3" t="str">
        <f t="shared" si="19"/>
        <v>2</v>
      </c>
      <c r="C448" s="3">
        <f t="shared" si="20"/>
        <v>28</v>
      </c>
      <c r="D448" s="16" t="s">
        <v>588</v>
      </c>
      <c r="E448" s="3" t="str">
        <f>VLOOKUP(F448,'NIK - Procesy'!B$5:C$61,2,FALSE)</f>
        <v>2.18</v>
      </c>
      <c r="F448" s="3" t="s">
        <v>901</v>
      </c>
      <c r="G448" s="3" t="s">
        <v>966</v>
      </c>
    </row>
    <row r="449" spans="1:7" customFormat="1" x14ac:dyDescent="0.35">
      <c r="A449" s="6" t="str">
        <f t="shared" si="18"/>
        <v>K.2.18.29</v>
      </c>
      <c r="B449" s="3" t="str">
        <f t="shared" si="19"/>
        <v>2</v>
      </c>
      <c r="C449" s="3">
        <f t="shared" si="20"/>
        <v>29</v>
      </c>
      <c r="D449" s="16" t="s">
        <v>589</v>
      </c>
      <c r="E449" s="3" t="str">
        <f>VLOOKUP(F449,'NIK - Procesy'!B$5:C$61,2,FALSE)</f>
        <v>2.18</v>
      </c>
      <c r="F449" s="3" t="s">
        <v>901</v>
      </c>
      <c r="G449" s="3" t="s">
        <v>966</v>
      </c>
    </row>
    <row r="450" spans="1:7" customFormat="1" x14ac:dyDescent="0.35">
      <c r="A450" s="6" t="str">
        <f t="shared" si="18"/>
        <v>K.2.18.30</v>
      </c>
      <c r="B450" s="3" t="str">
        <f t="shared" si="19"/>
        <v>2</v>
      </c>
      <c r="C450" s="3">
        <f t="shared" si="20"/>
        <v>30</v>
      </c>
      <c r="D450" s="16" t="s">
        <v>590</v>
      </c>
      <c r="E450" s="3" t="str">
        <f>VLOOKUP(F450,'NIK - Procesy'!B$5:C$61,2,FALSE)</f>
        <v>2.18</v>
      </c>
      <c r="F450" s="3" t="s">
        <v>901</v>
      </c>
      <c r="G450" s="3" t="s">
        <v>966</v>
      </c>
    </row>
    <row r="451" spans="1:7" customFormat="1" x14ac:dyDescent="0.35">
      <c r="A451" s="6" t="str">
        <f t="shared" si="18"/>
        <v>K.2.18.31</v>
      </c>
      <c r="B451" s="3" t="str">
        <f t="shared" si="19"/>
        <v>2</v>
      </c>
      <c r="C451" s="3">
        <f t="shared" si="20"/>
        <v>31</v>
      </c>
      <c r="D451" s="16" t="s">
        <v>591</v>
      </c>
      <c r="E451" s="3" t="str">
        <f>VLOOKUP(F451,'NIK - Procesy'!B$5:C$61,2,FALSE)</f>
        <v>2.18</v>
      </c>
      <c r="F451" s="3" t="s">
        <v>901</v>
      </c>
      <c r="G451" s="3" t="s">
        <v>966</v>
      </c>
    </row>
    <row r="452" spans="1:7" customFormat="1" ht="23" x14ac:dyDescent="0.35">
      <c r="A452" s="6" t="str">
        <f t="shared" ref="A452:A515" si="21">G452&amp;"."&amp;E452&amp;"."&amp;C452</f>
        <v>K.2.18.32</v>
      </c>
      <c r="B452" s="3" t="str">
        <f t="shared" ref="B452:B515" si="22">LEFT(E452,1)</f>
        <v>2</v>
      </c>
      <c r="C452" s="3">
        <f t="shared" ref="C452:C515" si="23">IF(E452&gt;E451,1,C451+1)</f>
        <v>32</v>
      </c>
      <c r="D452" s="16" t="s">
        <v>592</v>
      </c>
      <c r="E452" s="3" t="str">
        <f>VLOOKUP(F452,'NIK - Procesy'!B$5:C$61,2,FALSE)</f>
        <v>2.18</v>
      </c>
      <c r="F452" s="3" t="s">
        <v>901</v>
      </c>
      <c r="G452" s="3" t="s">
        <v>966</v>
      </c>
    </row>
    <row r="453" spans="1:7" customFormat="1" x14ac:dyDescent="0.35">
      <c r="A453" s="6" t="str">
        <f t="shared" si="21"/>
        <v>K.2.18.33</v>
      </c>
      <c r="B453" s="3" t="str">
        <f t="shared" si="22"/>
        <v>2</v>
      </c>
      <c r="C453" s="3">
        <f t="shared" si="23"/>
        <v>33</v>
      </c>
      <c r="D453" s="16" t="s">
        <v>593</v>
      </c>
      <c r="E453" s="3" t="str">
        <f>VLOOKUP(F453,'NIK - Procesy'!B$5:C$61,2,FALSE)</f>
        <v>2.18</v>
      </c>
      <c r="F453" s="3" t="s">
        <v>901</v>
      </c>
      <c r="G453" s="3" t="s">
        <v>966</v>
      </c>
    </row>
    <row r="454" spans="1:7" customFormat="1" x14ac:dyDescent="0.35">
      <c r="A454" s="6" t="str">
        <f t="shared" si="21"/>
        <v>K.2.18.34</v>
      </c>
      <c r="B454" s="3" t="str">
        <f t="shared" si="22"/>
        <v>2</v>
      </c>
      <c r="C454" s="3">
        <f t="shared" si="23"/>
        <v>34</v>
      </c>
      <c r="D454" s="16" t="s">
        <v>594</v>
      </c>
      <c r="E454" s="3" t="str">
        <f>VLOOKUP(F454,'NIK - Procesy'!B$5:C$61,2,FALSE)</f>
        <v>2.18</v>
      </c>
      <c r="F454" s="3" t="s">
        <v>901</v>
      </c>
      <c r="G454" s="3" t="s">
        <v>966</v>
      </c>
    </row>
    <row r="455" spans="1:7" customFormat="1" x14ac:dyDescent="0.35">
      <c r="A455" s="6" t="str">
        <f t="shared" si="21"/>
        <v>K.2.18.35</v>
      </c>
      <c r="B455" s="3" t="str">
        <f t="shared" si="22"/>
        <v>2</v>
      </c>
      <c r="C455" s="3">
        <f t="shared" si="23"/>
        <v>35</v>
      </c>
      <c r="D455" s="16" t="s">
        <v>595</v>
      </c>
      <c r="E455" s="3" t="str">
        <f>VLOOKUP(F455,'NIK - Procesy'!B$5:C$61,2,FALSE)</f>
        <v>2.18</v>
      </c>
      <c r="F455" s="3" t="s">
        <v>901</v>
      </c>
      <c r="G455" s="3" t="s">
        <v>966</v>
      </c>
    </row>
    <row r="456" spans="1:7" customFormat="1" x14ac:dyDescent="0.35">
      <c r="A456" s="6" t="str">
        <f t="shared" si="21"/>
        <v>K.2.18.36</v>
      </c>
      <c r="B456" s="3" t="str">
        <f t="shared" si="22"/>
        <v>2</v>
      </c>
      <c r="C456" s="3">
        <f t="shared" si="23"/>
        <v>36</v>
      </c>
      <c r="D456" s="16" t="s">
        <v>596</v>
      </c>
      <c r="E456" s="3" t="str">
        <f>VLOOKUP(F456,'NIK - Procesy'!B$5:C$61,2,FALSE)</f>
        <v>2.18</v>
      </c>
      <c r="F456" s="3" t="s">
        <v>901</v>
      </c>
      <c r="G456" s="3" t="s">
        <v>966</v>
      </c>
    </row>
    <row r="457" spans="1:7" customFormat="1" x14ac:dyDescent="0.35">
      <c r="A457" s="6" t="str">
        <f t="shared" si="21"/>
        <v>K.2.18.37</v>
      </c>
      <c r="B457" s="3" t="str">
        <f t="shared" si="22"/>
        <v>2</v>
      </c>
      <c r="C457" s="3">
        <f t="shared" si="23"/>
        <v>37</v>
      </c>
      <c r="D457" s="16" t="s">
        <v>597</v>
      </c>
      <c r="E457" s="3" t="str">
        <f>VLOOKUP(F457,'NIK - Procesy'!B$5:C$61,2,FALSE)</f>
        <v>2.18</v>
      </c>
      <c r="F457" s="3" t="s">
        <v>901</v>
      </c>
      <c r="G457" s="3" t="s">
        <v>966</v>
      </c>
    </row>
    <row r="458" spans="1:7" customFormat="1" x14ac:dyDescent="0.35">
      <c r="A458" s="6" t="str">
        <f t="shared" si="21"/>
        <v>K.2.18.38</v>
      </c>
      <c r="B458" s="3" t="str">
        <f t="shared" si="22"/>
        <v>2</v>
      </c>
      <c r="C458" s="3">
        <f t="shared" si="23"/>
        <v>38</v>
      </c>
      <c r="D458" s="16" t="s">
        <v>598</v>
      </c>
      <c r="E458" s="3" t="str">
        <f>VLOOKUP(F458,'NIK - Procesy'!B$5:C$61,2,FALSE)</f>
        <v>2.18</v>
      </c>
      <c r="F458" s="3" t="s">
        <v>901</v>
      </c>
      <c r="G458" s="3" t="s">
        <v>966</v>
      </c>
    </row>
    <row r="459" spans="1:7" customFormat="1" x14ac:dyDescent="0.35">
      <c r="A459" s="6" t="str">
        <f t="shared" si="21"/>
        <v>K.2.18.39</v>
      </c>
      <c r="B459" s="3" t="str">
        <f t="shared" si="22"/>
        <v>2</v>
      </c>
      <c r="C459" s="3">
        <f t="shared" si="23"/>
        <v>39</v>
      </c>
      <c r="D459" s="16" t="s">
        <v>599</v>
      </c>
      <c r="E459" s="3" t="str">
        <f>VLOOKUP(F459,'NIK - Procesy'!B$5:C$61,2,FALSE)</f>
        <v>2.18</v>
      </c>
      <c r="F459" s="3" t="s">
        <v>901</v>
      </c>
      <c r="G459" s="3" t="s">
        <v>966</v>
      </c>
    </row>
    <row r="460" spans="1:7" customFormat="1" x14ac:dyDescent="0.35">
      <c r="A460" s="6" t="str">
        <f t="shared" si="21"/>
        <v>K.2.18.40</v>
      </c>
      <c r="B460" s="3" t="str">
        <f t="shared" si="22"/>
        <v>2</v>
      </c>
      <c r="C460" s="3">
        <f t="shared" si="23"/>
        <v>40</v>
      </c>
      <c r="D460" s="16" t="s">
        <v>600</v>
      </c>
      <c r="E460" s="3" t="str">
        <f>VLOOKUP(F460,'NIK - Procesy'!B$5:C$61,2,FALSE)</f>
        <v>2.18</v>
      </c>
      <c r="F460" s="3" t="s">
        <v>901</v>
      </c>
      <c r="G460" s="3" t="s">
        <v>966</v>
      </c>
    </row>
    <row r="461" spans="1:7" customFormat="1" x14ac:dyDescent="0.35">
      <c r="A461" s="6" t="str">
        <f t="shared" si="21"/>
        <v>K.2.18.41</v>
      </c>
      <c r="B461" s="3" t="str">
        <f t="shared" si="22"/>
        <v>2</v>
      </c>
      <c r="C461" s="3">
        <f t="shared" si="23"/>
        <v>41</v>
      </c>
      <c r="D461" s="16" t="s">
        <v>601</v>
      </c>
      <c r="E461" s="3" t="str">
        <f>VLOOKUP(F461,'NIK - Procesy'!B$5:C$61,2,FALSE)</f>
        <v>2.18</v>
      </c>
      <c r="F461" s="3" t="s">
        <v>901</v>
      </c>
      <c r="G461" s="3" t="s">
        <v>966</v>
      </c>
    </row>
    <row r="462" spans="1:7" customFormat="1" x14ac:dyDescent="0.35">
      <c r="A462" s="6" t="str">
        <f t="shared" si="21"/>
        <v>K.2.18.42</v>
      </c>
      <c r="B462" s="3" t="str">
        <f t="shared" si="22"/>
        <v>2</v>
      </c>
      <c r="C462" s="3">
        <f t="shared" si="23"/>
        <v>42</v>
      </c>
      <c r="D462" s="16" t="s">
        <v>602</v>
      </c>
      <c r="E462" s="3" t="str">
        <f>VLOOKUP(F462,'NIK - Procesy'!B$5:C$61,2,FALSE)</f>
        <v>2.18</v>
      </c>
      <c r="F462" s="3" t="s">
        <v>901</v>
      </c>
      <c r="G462" s="3" t="s">
        <v>966</v>
      </c>
    </row>
    <row r="463" spans="1:7" customFormat="1" ht="23" x14ac:dyDescent="0.35">
      <c r="A463" s="6" t="str">
        <f t="shared" si="21"/>
        <v>K.2.18.43</v>
      </c>
      <c r="B463" s="3" t="str">
        <f t="shared" si="22"/>
        <v>2</v>
      </c>
      <c r="C463" s="3">
        <f t="shared" si="23"/>
        <v>43</v>
      </c>
      <c r="D463" s="16" t="s">
        <v>603</v>
      </c>
      <c r="E463" s="3" t="str">
        <f>VLOOKUP(F463,'NIK - Procesy'!B$5:C$61,2,FALSE)</f>
        <v>2.18</v>
      </c>
      <c r="F463" s="3" t="s">
        <v>901</v>
      </c>
      <c r="G463" s="3" t="s">
        <v>966</v>
      </c>
    </row>
    <row r="464" spans="1:7" customFormat="1" x14ac:dyDescent="0.35">
      <c r="A464" s="6" t="str">
        <f t="shared" si="21"/>
        <v>K.2.18.44</v>
      </c>
      <c r="B464" s="3" t="str">
        <f t="shared" si="22"/>
        <v>2</v>
      </c>
      <c r="C464" s="3">
        <f t="shared" si="23"/>
        <v>44</v>
      </c>
      <c r="D464" s="16" t="s">
        <v>604</v>
      </c>
      <c r="E464" s="3" t="str">
        <f>VLOOKUP(F464,'NIK - Procesy'!B$5:C$61,2,FALSE)</f>
        <v>2.18</v>
      </c>
      <c r="F464" s="3" t="s">
        <v>901</v>
      </c>
      <c r="G464" s="3" t="s">
        <v>966</v>
      </c>
    </row>
    <row r="465" spans="1:7" customFormat="1" x14ac:dyDescent="0.35">
      <c r="A465" s="6" t="str">
        <f t="shared" si="21"/>
        <v>K.2.18.45</v>
      </c>
      <c r="B465" s="3" t="str">
        <f t="shared" si="22"/>
        <v>2</v>
      </c>
      <c r="C465" s="3">
        <f t="shared" si="23"/>
        <v>45</v>
      </c>
      <c r="D465" s="16" t="s">
        <v>605</v>
      </c>
      <c r="E465" s="3" t="str">
        <f>VLOOKUP(F465,'NIK - Procesy'!B$5:C$61,2,FALSE)</f>
        <v>2.18</v>
      </c>
      <c r="F465" s="3" t="s">
        <v>901</v>
      </c>
      <c r="G465" s="3" t="s">
        <v>966</v>
      </c>
    </row>
    <row r="466" spans="1:7" customFormat="1" x14ac:dyDescent="0.35">
      <c r="A466" s="6" t="str">
        <f t="shared" si="21"/>
        <v>K.2.18.46</v>
      </c>
      <c r="B466" s="3" t="str">
        <f t="shared" si="22"/>
        <v>2</v>
      </c>
      <c r="C466" s="3">
        <f t="shared" si="23"/>
        <v>46</v>
      </c>
      <c r="D466" s="16" t="s">
        <v>606</v>
      </c>
      <c r="E466" s="3" t="str">
        <f>VLOOKUP(F466,'NIK - Procesy'!B$5:C$61,2,FALSE)</f>
        <v>2.18</v>
      </c>
      <c r="F466" s="3" t="s">
        <v>901</v>
      </c>
      <c r="G466" s="3" t="s">
        <v>966</v>
      </c>
    </row>
    <row r="467" spans="1:7" customFormat="1" x14ac:dyDescent="0.35">
      <c r="A467" s="6" t="str">
        <f t="shared" si="21"/>
        <v>K.2.18.47</v>
      </c>
      <c r="B467" s="3" t="str">
        <f t="shared" si="22"/>
        <v>2</v>
      </c>
      <c r="C467" s="3">
        <f t="shared" si="23"/>
        <v>47</v>
      </c>
      <c r="D467" s="16" t="s">
        <v>607</v>
      </c>
      <c r="E467" s="3" t="str">
        <f>VLOOKUP(F467,'NIK - Procesy'!B$5:C$61,2,FALSE)</f>
        <v>2.18</v>
      </c>
      <c r="F467" s="3" t="s">
        <v>901</v>
      </c>
      <c r="G467" s="3" t="s">
        <v>966</v>
      </c>
    </row>
    <row r="468" spans="1:7" customFormat="1" x14ac:dyDescent="0.35">
      <c r="A468" s="6" t="str">
        <f t="shared" si="21"/>
        <v>K.2.18.48</v>
      </c>
      <c r="B468" s="3" t="str">
        <f t="shared" si="22"/>
        <v>2</v>
      </c>
      <c r="C468" s="3">
        <f t="shared" si="23"/>
        <v>48</v>
      </c>
      <c r="D468" s="16" t="s">
        <v>608</v>
      </c>
      <c r="E468" s="3" t="str">
        <f>VLOOKUP(F468,'NIK - Procesy'!B$5:C$61,2,FALSE)</f>
        <v>2.18</v>
      </c>
      <c r="F468" s="3" t="s">
        <v>901</v>
      </c>
      <c r="G468" s="3" t="s">
        <v>966</v>
      </c>
    </row>
    <row r="469" spans="1:7" customFormat="1" x14ac:dyDescent="0.35">
      <c r="A469" s="6" t="str">
        <f t="shared" si="21"/>
        <v>K.2.18.49</v>
      </c>
      <c r="B469" s="3" t="str">
        <f t="shared" si="22"/>
        <v>2</v>
      </c>
      <c r="C469" s="3">
        <f t="shared" si="23"/>
        <v>49</v>
      </c>
      <c r="D469" s="16" t="s">
        <v>609</v>
      </c>
      <c r="E469" s="3" t="str">
        <f>VLOOKUP(F469,'NIK - Procesy'!B$5:C$61,2,FALSE)</f>
        <v>2.18</v>
      </c>
      <c r="F469" s="3" t="s">
        <v>901</v>
      </c>
      <c r="G469" s="3" t="s">
        <v>966</v>
      </c>
    </row>
    <row r="470" spans="1:7" customFormat="1" x14ac:dyDescent="0.35">
      <c r="A470" s="6" t="str">
        <f t="shared" si="21"/>
        <v>K.2.18.50</v>
      </c>
      <c r="B470" s="3" t="str">
        <f t="shared" si="22"/>
        <v>2</v>
      </c>
      <c r="C470" s="3">
        <f t="shared" si="23"/>
        <v>50</v>
      </c>
      <c r="D470" s="16" t="s">
        <v>610</v>
      </c>
      <c r="E470" s="3" t="str">
        <f>VLOOKUP(F470,'NIK - Procesy'!B$5:C$61,2,FALSE)</f>
        <v>2.18</v>
      </c>
      <c r="F470" s="3" t="s">
        <v>901</v>
      </c>
      <c r="G470" s="3" t="s">
        <v>966</v>
      </c>
    </row>
    <row r="471" spans="1:7" customFormat="1" x14ac:dyDescent="0.35">
      <c r="A471" s="6" t="str">
        <f t="shared" si="21"/>
        <v>K.2.18.51</v>
      </c>
      <c r="B471" s="3" t="str">
        <f t="shared" si="22"/>
        <v>2</v>
      </c>
      <c r="C471" s="3">
        <f t="shared" si="23"/>
        <v>51</v>
      </c>
      <c r="D471" s="16" t="s">
        <v>611</v>
      </c>
      <c r="E471" s="3" t="str">
        <f>VLOOKUP(F471,'NIK - Procesy'!B$5:C$61,2,FALSE)</f>
        <v>2.18</v>
      </c>
      <c r="F471" s="3" t="s">
        <v>901</v>
      </c>
      <c r="G471" s="3" t="s">
        <v>966</v>
      </c>
    </row>
    <row r="472" spans="1:7" customFormat="1" x14ac:dyDescent="0.35">
      <c r="A472" s="6" t="str">
        <f t="shared" si="21"/>
        <v>K.2.18.52</v>
      </c>
      <c r="B472" s="3" t="str">
        <f t="shared" si="22"/>
        <v>2</v>
      </c>
      <c r="C472" s="3">
        <f t="shared" si="23"/>
        <v>52</v>
      </c>
      <c r="D472" s="16" t="s">
        <v>612</v>
      </c>
      <c r="E472" s="3" t="str">
        <f>VLOOKUP(F472,'NIK - Procesy'!B$5:C$61,2,FALSE)</f>
        <v>2.18</v>
      </c>
      <c r="F472" s="3" t="s">
        <v>901</v>
      </c>
      <c r="G472" s="3" t="s">
        <v>966</v>
      </c>
    </row>
    <row r="473" spans="1:7" customFormat="1" x14ac:dyDescent="0.35">
      <c r="A473" s="6" t="str">
        <f t="shared" si="21"/>
        <v>K.2.18.53</v>
      </c>
      <c r="B473" s="3" t="str">
        <f t="shared" si="22"/>
        <v>2</v>
      </c>
      <c r="C473" s="3">
        <f t="shared" si="23"/>
        <v>53</v>
      </c>
      <c r="D473" s="16" t="s">
        <v>613</v>
      </c>
      <c r="E473" s="3" t="str">
        <f>VLOOKUP(F473,'NIK - Procesy'!B$5:C$61,2,FALSE)</f>
        <v>2.18</v>
      </c>
      <c r="F473" s="3" t="s">
        <v>901</v>
      </c>
      <c r="G473" s="3" t="s">
        <v>966</v>
      </c>
    </row>
    <row r="474" spans="1:7" customFormat="1" x14ac:dyDescent="0.35">
      <c r="A474" s="6" t="str">
        <f t="shared" si="21"/>
        <v>K.2.18.54</v>
      </c>
      <c r="B474" s="3" t="str">
        <f t="shared" si="22"/>
        <v>2</v>
      </c>
      <c r="C474" s="3">
        <f t="shared" si="23"/>
        <v>54</v>
      </c>
      <c r="D474" s="16" t="s">
        <v>614</v>
      </c>
      <c r="E474" s="3" t="str">
        <f>VLOOKUP(F474,'NIK - Procesy'!B$5:C$61,2,FALSE)</f>
        <v>2.18</v>
      </c>
      <c r="F474" s="3" t="s">
        <v>901</v>
      </c>
      <c r="G474" s="3" t="s">
        <v>966</v>
      </c>
    </row>
    <row r="475" spans="1:7" customFormat="1" x14ac:dyDescent="0.35">
      <c r="A475" s="6" t="str">
        <f t="shared" si="21"/>
        <v>K.2.18.55</v>
      </c>
      <c r="B475" s="3" t="str">
        <f t="shared" si="22"/>
        <v>2</v>
      </c>
      <c r="C475" s="3">
        <f t="shared" si="23"/>
        <v>55</v>
      </c>
      <c r="D475" s="16" t="s">
        <v>615</v>
      </c>
      <c r="E475" s="3" t="str">
        <f>VLOOKUP(F475,'NIK - Procesy'!B$5:C$61,2,FALSE)</f>
        <v>2.18</v>
      </c>
      <c r="F475" s="3" t="s">
        <v>901</v>
      </c>
      <c r="G475" s="3" t="s">
        <v>966</v>
      </c>
    </row>
    <row r="476" spans="1:7" customFormat="1" x14ac:dyDescent="0.35">
      <c r="A476" s="6" t="str">
        <f t="shared" si="21"/>
        <v>K.2.18.56</v>
      </c>
      <c r="B476" s="3" t="str">
        <f t="shared" si="22"/>
        <v>2</v>
      </c>
      <c r="C476" s="3">
        <f t="shared" si="23"/>
        <v>56</v>
      </c>
      <c r="D476" s="16" t="s">
        <v>616</v>
      </c>
      <c r="E476" s="3" t="str">
        <f>VLOOKUP(F476,'NIK - Procesy'!B$5:C$61,2,FALSE)</f>
        <v>2.18</v>
      </c>
      <c r="F476" s="3" t="s">
        <v>901</v>
      </c>
      <c r="G476" s="3" t="s">
        <v>966</v>
      </c>
    </row>
    <row r="477" spans="1:7" customFormat="1" x14ac:dyDescent="0.35">
      <c r="A477" s="6" t="str">
        <f t="shared" si="21"/>
        <v>K.2.18.57</v>
      </c>
      <c r="B477" s="3" t="str">
        <f t="shared" si="22"/>
        <v>2</v>
      </c>
      <c r="C477" s="3">
        <f t="shared" si="23"/>
        <v>57</v>
      </c>
      <c r="D477" s="16" t="s">
        <v>617</v>
      </c>
      <c r="E477" s="3" t="str">
        <f>VLOOKUP(F477,'NIK - Procesy'!B$5:C$61,2,FALSE)</f>
        <v>2.18</v>
      </c>
      <c r="F477" s="3" t="s">
        <v>901</v>
      </c>
      <c r="G477" s="3" t="s">
        <v>966</v>
      </c>
    </row>
    <row r="478" spans="1:7" customFormat="1" x14ac:dyDescent="0.35">
      <c r="A478" s="6" t="str">
        <f t="shared" si="21"/>
        <v>K.2.18.58</v>
      </c>
      <c r="B478" s="3" t="str">
        <f t="shared" si="22"/>
        <v>2</v>
      </c>
      <c r="C478" s="3">
        <f t="shared" si="23"/>
        <v>58</v>
      </c>
      <c r="D478" s="16" t="s">
        <v>618</v>
      </c>
      <c r="E478" s="3" t="str">
        <f>VLOOKUP(F478,'NIK - Procesy'!B$5:C$61,2,FALSE)</f>
        <v>2.18</v>
      </c>
      <c r="F478" s="3" t="s">
        <v>901</v>
      </c>
      <c r="G478" s="3" t="s">
        <v>966</v>
      </c>
    </row>
    <row r="479" spans="1:7" customFormat="1" x14ac:dyDescent="0.35">
      <c r="A479" s="6" t="str">
        <f t="shared" si="21"/>
        <v>K.2.18.59</v>
      </c>
      <c r="B479" s="3" t="str">
        <f t="shared" si="22"/>
        <v>2</v>
      </c>
      <c r="C479" s="3">
        <f t="shared" si="23"/>
        <v>59</v>
      </c>
      <c r="D479" s="16" t="s">
        <v>619</v>
      </c>
      <c r="E479" s="3" t="str">
        <f>VLOOKUP(F479,'NIK - Procesy'!B$5:C$61,2,FALSE)</f>
        <v>2.18</v>
      </c>
      <c r="F479" s="3" t="s">
        <v>901</v>
      </c>
      <c r="G479" s="3" t="s">
        <v>966</v>
      </c>
    </row>
    <row r="480" spans="1:7" customFormat="1" x14ac:dyDescent="0.35">
      <c r="A480" s="6" t="str">
        <f t="shared" si="21"/>
        <v>K.2.18.60</v>
      </c>
      <c r="B480" s="3" t="str">
        <f t="shared" si="22"/>
        <v>2</v>
      </c>
      <c r="C480" s="3">
        <f t="shared" si="23"/>
        <v>60</v>
      </c>
      <c r="D480" s="16" t="s">
        <v>620</v>
      </c>
      <c r="E480" s="3" t="str">
        <f>VLOOKUP(F480,'NIK - Procesy'!B$5:C$61,2,FALSE)</f>
        <v>2.18</v>
      </c>
      <c r="F480" s="3" t="s">
        <v>901</v>
      </c>
      <c r="G480" s="3" t="s">
        <v>966</v>
      </c>
    </row>
    <row r="481" spans="1:7" customFormat="1" x14ac:dyDescent="0.35">
      <c r="A481" s="6" t="str">
        <f t="shared" si="21"/>
        <v>K.2.18.61</v>
      </c>
      <c r="B481" s="3" t="str">
        <f t="shared" si="22"/>
        <v>2</v>
      </c>
      <c r="C481" s="3">
        <f t="shared" si="23"/>
        <v>61</v>
      </c>
      <c r="D481" s="16" t="s">
        <v>621</v>
      </c>
      <c r="E481" s="3" t="str">
        <f>VLOOKUP(F481,'NIK - Procesy'!B$5:C$61,2,FALSE)</f>
        <v>2.18</v>
      </c>
      <c r="F481" s="3" t="s">
        <v>901</v>
      </c>
      <c r="G481" s="3" t="s">
        <v>966</v>
      </c>
    </row>
    <row r="482" spans="1:7" customFormat="1" x14ac:dyDescent="0.35">
      <c r="A482" s="6" t="str">
        <f t="shared" si="21"/>
        <v>K.2.18.62</v>
      </c>
      <c r="B482" s="3" t="str">
        <f t="shared" si="22"/>
        <v>2</v>
      </c>
      <c r="C482" s="3">
        <f t="shared" si="23"/>
        <v>62</v>
      </c>
      <c r="D482" s="16" t="s">
        <v>622</v>
      </c>
      <c r="E482" s="3" t="str">
        <f>VLOOKUP(F482,'NIK - Procesy'!B$5:C$61,2,FALSE)</f>
        <v>2.18</v>
      </c>
      <c r="F482" s="3" t="s">
        <v>901</v>
      </c>
      <c r="G482" s="3" t="s">
        <v>966</v>
      </c>
    </row>
    <row r="483" spans="1:7" customFormat="1" x14ac:dyDescent="0.35">
      <c r="A483" s="6" t="str">
        <f t="shared" si="21"/>
        <v>K.2.18.63</v>
      </c>
      <c r="B483" s="3" t="str">
        <f t="shared" si="22"/>
        <v>2</v>
      </c>
      <c r="C483" s="3">
        <f t="shared" si="23"/>
        <v>63</v>
      </c>
      <c r="D483" s="16" t="s">
        <v>623</v>
      </c>
      <c r="E483" s="3" t="str">
        <f>VLOOKUP(F483,'NIK - Procesy'!B$5:C$61,2,FALSE)</f>
        <v>2.18</v>
      </c>
      <c r="F483" s="3" t="s">
        <v>901</v>
      </c>
      <c r="G483" s="3" t="s">
        <v>966</v>
      </c>
    </row>
    <row r="484" spans="1:7" customFormat="1" x14ac:dyDescent="0.35">
      <c r="A484" s="6" t="str">
        <f t="shared" si="21"/>
        <v>K.2.18.64</v>
      </c>
      <c r="B484" s="3" t="str">
        <f t="shared" si="22"/>
        <v>2</v>
      </c>
      <c r="C484" s="3">
        <f t="shared" si="23"/>
        <v>64</v>
      </c>
      <c r="D484" s="16" t="s">
        <v>624</v>
      </c>
      <c r="E484" s="3" t="str">
        <f>VLOOKUP(F484,'NIK - Procesy'!B$5:C$61,2,FALSE)</f>
        <v>2.18</v>
      </c>
      <c r="F484" s="3" t="s">
        <v>901</v>
      </c>
      <c r="G484" s="3" t="s">
        <v>966</v>
      </c>
    </row>
    <row r="485" spans="1:7" customFormat="1" ht="23" x14ac:dyDescent="0.35">
      <c r="A485" s="6" t="str">
        <f t="shared" si="21"/>
        <v>K.2.18.65</v>
      </c>
      <c r="B485" s="3" t="str">
        <f t="shared" si="22"/>
        <v>2</v>
      </c>
      <c r="C485" s="3">
        <f t="shared" si="23"/>
        <v>65</v>
      </c>
      <c r="D485" s="16" t="s">
        <v>625</v>
      </c>
      <c r="E485" s="3" t="str">
        <f>VLOOKUP(F485,'NIK - Procesy'!B$5:C$61,2,FALSE)</f>
        <v>2.18</v>
      </c>
      <c r="F485" s="3" t="s">
        <v>901</v>
      </c>
      <c r="G485" s="3" t="s">
        <v>966</v>
      </c>
    </row>
    <row r="486" spans="1:7" s="2" customFormat="1" x14ac:dyDescent="0.35">
      <c r="A486" s="6" t="str">
        <f t="shared" si="21"/>
        <v>K.2.18.66</v>
      </c>
      <c r="B486" s="3" t="str">
        <f t="shared" si="22"/>
        <v>2</v>
      </c>
      <c r="C486" s="3">
        <f t="shared" si="23"/>
        <v>66</v>
      </c>
      <c r="D486" s="16" t="s">
        <v>626</v>
      </c>
      <c r="E486" s="3" t="str">
        <f>VLOOKUP(F486,'NIK - Procesy'!B$5:C$61,2,FALSE)</f>
        <v>2.18</v>
      </c>
      <c r="F486" s="3" t="s">
        <v>901</v>
      </c>
      <c r="G486" s="3" t="s">
        <v>966</v>
      </c>
    </row>
    <row r="487" spans="1:7" customFormat="1" x14ac:dyDescent="0.35">
      <c r="A487" s="6" t="str">
        <f t="shared" si="21"/>
        <v>K.2.18.67</v>
      </c>
      <c r="B487" s="3" t="str">
        <f t="shared" si="22"/>
        <v>2</v>
      </c>
      <c r="C487" s="3">
        <f t="shared" si="23"/>
        <v>67</v>
      </c>
      <c r="D487" s="16" t="s">
        <v>627</v>
      </c>
      <c r="E487" s="3" t="str">
        <f>VLOOKUP(F487,'NIK - Procesy'!B$5:C$61,2,FALSE)</f>
        <v>2.18</v>
      </c>
      <c r="F487" s="3" t="s">
        <v>901</v>
      </c>
      <c r="G487" s="3" t="s">
        <v>966</v>
      </c>
    </row>
    <row r="488" spans="1:7" customFormat="1" x14ac:dyDescent="0.35">
      <c r="A488" s="6" t="str">
        <f t="shared" si="21"/>
        <v>K.2.18.68</v>
      </c>
      <c r="B488" s="3" t="str">
        <f t="shared" si="22"/>
        <v>2</v>
      </c>
      <c r="C488" s="3">
        <f t="shared" si="23"/>
        <v>68</v>
      </c>
      <c r="D488" s="16" t="s">
        <v>628</v>
      </c>
      <c r="E488" s="3" t="str">
        <f>VLOOKUP(F488,'NIK - Procesy'!B$5:C$61,2,FALSE)</f>
        <v>2.18</v>
      </c>
      <c r="F488" s="3" t="s">
        <v>901</v>
      </c>
      <c r="G488" s="3" t="s">
        <v>966</v>
      </c>
    </row>
    <row r="489" spans="1:7" customFormat="1" x14ac:dyDescent="0.35">
      <c r="A489" s="6" t="str">
        <f t="shared" si="21"/>
        <v>K.2.18.69</v>
      </c>
      <c r="B489" s="3" t="str">
        <f t="shared" si="22"/>
        <v>2</v>
      </c>
      <c r="C489" s="3">
        <f t="shared" si="23"/>
        <v>69</v>
      </c>
      <c r="D489" s="16" t="s">
        <v>629</v>
      </c>
      <c r="E489" s="3" t="str">
        <f>VLOOKUP(F489,'NIK - Procesy'!B$5:C$61,2,FALSE)</f>
        <v>2.18</v>
      </c>
      <c r="F489" s="3" t="s">
        <v>901</v>
      </c>
      <c r="G489" s="3" t="s">
        <v>966</v>
      </c>
    </row>
    <row r="490" spans="1:7" customFormat="1" x14ac:dyDescent="0.35">
      <c r="A490" s="6" t="str">
        <f t="shared" si="21"/>
        <v>K.2.18.70</v>
      </c>
      <c r="B490" s="3" t="str">
        <f t="shared" si="22"/>
        <v>2</v>
      </c>
      <c r="C490" s="3">
        <f t="shared" si="23"/>
        <v>70</v>
      </c>
      <c r="D490" s="16" t="s">
        <v>630</v>
      </c>
      <c r="E490" s="3" t="str">
        <f>VLOOKUP(F490,'NIK - Procesy'!B$5:C$61,2,FALSE)</f>
        <v>2.18</v>
      </c>
      <c r="F490" s="3" t="s">
        <v>901</v>
      </c>
      <c r="G490" s="3" t="s">
        <v>966</v>
      </c>
    </row>
    <row r="491" spans="1:7" customFormat="1" ht="23" x14ac:dyDescent="0.35">
      <c r="A491" s="6" t="str">
        <f t="shared" si="21"/>
        <v>K.2.18.71</v>
      </c>
      <c r="B491" s="3" t="str">
        <f t="shared" si="22"/>
        <v>2</v>
      </c>
      <c r="C491" s="3">
        <f t="shared" si="23"/>
        <v>71</v>
      </c>
      <c r="D491" s="16" t="s">
        <v>631</v>
      </c>
      <c r="E491" s="3" t="str">
        <f>VLOOKUP(F491,'NIK - Procesy'!B$5:C$61,2,FALSE)</f>
        <v>2.18</v>
      </c>
      <c r="F491" s="3" t="s">
        <v>901</v>
      </c>
      <c r="G491" s="3" t="s">
        <v>966</v>
      </c>
    </row>
    <row r="492" spans="1:7" customFormat="1" x14ac:dyDescent="0.35">
      <c r="A492" s="6" t="str">
        <f t="shared" si="21"/>
        <v>K.2.18.72</v>
      </c>
      <c r="B492" s="3" t="str">
        <f t="shared" si="22"/>
        <v>2</v>
      </c>
      <c r="C492" s="3">
        <f t="shared" si="23"/>
        <v>72</v>
      </c>
      <c r="D492" s="16" t="s">
        <v>632</v>
      </c>
      <c r="E492" s="3" t="str">
        <f>VLOOKUP(F492,'NIK - Procesy'!B$5:C$61,2,FALSE)</f>
        <v>2.18</v>
      </c>
      <c r="F492" s="3" t="s">
        <v>901</v>
      </c>
      <c r="G492" s="3" t="s">
        <v>966</v>
      </c>
    </row>
    <row r="493" spans="1:7" customFormat="1" ht="23" x14ac:dyDescent="0.35">
      <c r="A493" s="6" t="str">
        <f t="shared" si="21"/>
        <v>K.2.18.73</v>
      </c>
      <c r="B493" s="3" t="str">
        <f t="shared" si="22"/>
        <v>2</v>
      </c>
      <c r="C493" s="3">
        <f t="shared" si="23"/>
        <v>73</v>
      </c>
      <c r="D493" s="16" t="s">
        <v>633</v>
      </c>
      <c r="E493" s="3" t="str">
        <f>VLOOKUP(F493,'NIK - Procesy'!B$5:C$61,2,FALSE)</f>
        <v>2.18</v>
      </c>
      <c r="F493" s="3" t="s">
        <v>901</v>
      </c>
      <c r="G493" s="3" t="s">
        <v>966</v>
      </c>
    </row>
    <row r="494" spans="1:7" customFormat="1" ht="23" x14ac:dyDescent="0.35">
      <c r="A494" s="6" t="str">
        <f t="shared" si="21"/>
        <v>K.2.18.74</v>
      </c>
      <c r="B494" s="3" t="str">
        <f t="shared" si="22"/>
        <v>2</v>
      </c>
      <c r="C494" s="3">
        <f t="shared" si="23"/>
        <v>74</v>
      </c>
      <c r="D494" s="16" t="s">
        <v>634</v>
      </c>
      <c r="E494" s="3" t="str">
        <f>VLOOKUP(F494,'NIK - Procesy'!B$5:C$61,2,FALSE)</f>
        <v>2.18</v>
      </c>
      <c r="F494" s="3" t="s">
        <v>901</v>
      </c>
      <c r="G494" s="3" t="s">
        <v>966</v>
      </c>
    </row>
    <row r="495" spans="1:7" customFormat="1" ht="23" x14ac:dyDescent="0.35">
      <c r="A495" s="6" t="str">
        <f t="shared" si="21"/>
        <v>K.2.10.75</v>
      </c>
      <c r="B495" s="3" t="str">
        <f t="shared" si="22"/>
        <v>2</v>
      </c>
      <c r="C495" s="3">
        <f t="shared" si="23"/>
        <v>75</v>
      </c>
      <c r="D495" s="16" t="s">
        <v>384</v>
      </c>
      <c r="E495" s="3" t="str">
        <f>VLOOKUP(F495,'NIK - Procesy'!B$5:C$61,2,FALSE)</f>
        <v>2.10</v>
      </c>
      <c r="F495" s="3" t="s">
        <v>970</v>
      </c>
      <c r="G495" s="3" t="s">
        <v>966</v>
      </c>
    </row>
    <row r="496" spans="1:7" customFormat="1" ht="46" x14ac:dyDescent="0.35">
      <c r="A496" s="6" t="str">
        <f t="shared" si="21"/>
        <v>K.2.10.76</v>
      </c>
      <c r="B496" s="3" t="str">
        <f t="shared" si="22"/>
        <v>2</v>
      </c>
      <c r="C496" s="3">
        <f t="shared" si="23"/>
        <v>76</v>
      </c>
      <c r="D496" s="16" t="s">
        <v>385</v>
      </c>
      <c r="E496" s="3" t="str">
        <f>VLOOKUP(F496,'NIK - Procesy'!B$5:C$61,2,FALSE)</f>
        <v>2.10</v>
      </c>
      <c r="F496" s="3" t="s">
        <v>970</v>
      </c>
      <c r="G496" s="3" t="s">
        <v>966</v>
      </c>
    </row>
    <row r="497" spans="1:7" customFormat="1" ht="287.5" x14ac:dyDescent="0.35">
      <c r="A497" s="6" t="str">
        <f t="shared" si="21"/>
        <v>K.2.11.1</v>
      </c>
      <c r="B497" s="3" t="str">
        <f t="shared" si="22"/>
        <v>2</v>
      </c>
      <c r="C497" s="3">
        <f t="shared" si="23"/>
        <v>1</v>
      </c>
      <c r="D497" s="16" t="s">
        <v>329</v>
      </c>
      <c r="E497" s="3" t="str">
        <f>VLOOKUP(F497,'NIK - Procesy'!B$5:C$61,2,FALSE)</f>
        <v>2.11</v>
      </c>
      <c r="F497" s="3" t="s">
        <v>328</v>
      </c>
      <c r="G497" s="3" t="s">
        <v>966</v>
      </c>
    </row>
    <row r="498" spans="1:7" customFormat="1" ht="253" x14ac:dyDescent="0.35">
      <c r="A498" s="6" t="str">
        <f t="shared" si="21"/>
        <v>K.2.11.2</v>
      </c>
      <c r="B498" s="3" t="str">
        <f t="shared" si="22"/>
        <v>2</v>
      </c>
      <c r="C498" s="3">
        <f t="shared" si="23"/>
        <v>2</v>
      </c>
      <c r="D498" s="16" t="s">
        <v>330</v>
      </c>
      <c r="E498" s="3" t="str">
        <f>VLOOKUP(F498,'NIK - Procesy'!B$5:C$61,2,FALSE)</f>
        <v>2.11</v>
      </c>
      <c r="F498" s="3" t="s">
        <v>328</v>
      </c>
      <c r="G498" s="3" t="s">
        <v>966</v>
      </c>
    </row>
    <row r="499" spans="1:7" customFormat="1" ht="253" x14ac:dyDescent="0.35">
      <c r="A499" s="6" t="str">
        <f t="shared" si="21"/>
        <v>K.2.11.3</v>
      </c>
      <c r="B499" s="3" t="str">
        <f t="shared" si="22"/>
        <v>2</v>
      </c>
      <c r="C499" s="3">
        <f t="shared" si="23"/>
        <v>3</v>
      </c>
      <c r="D499" s="16" t="s">
        <v>331</v>
      </c>
      <c r="E499" s="3" t="str">
        <f>VLOOKUP(F499,'NIK - Procesy'!B$5:C$61,2,FALSE)</f>
        <v>2.11</v>
      </c>
      <c r="F499" s="3" t="s">
        <v>328</v>
      </c>
      <c r="G499" s="3" t="s">
        <v>966</v>
      </c>
    </row>
    <row r="500" spans="1:7" customFormat="1" ht="23" x14ac:dyDescent="0.35">
      <c r="A500" s="6" t="str">
        <f t="shared" si="21"/>
        <v>K.2.11.4</v>
      </c>
      <c r="B500" s="3" t="str">
        <f t="shared" si="22"/>
        <v>2</v>
      </c>
      <c r="C500" s="3">
        <f t="shared" si="23"/>
        <v>4</v>
      </c>
      <c r="D500" s="16" t="s">
        <v>332</v>
      </c>
      <c r="E500" s="3" t="str">
        <f>VLOOKUP(F500,'NIK - Procesy'!B$5:C$61,2,FALSE)</f>
        <v>2.11</v>
      </c>
      <c r="F500" s="3" t="s">
        <v>328</v>
      </c>
      <c r="G500" s="3" t="s">
        <v>966</v>
      </c>
    </row>
    <row r="501" spans="1:7" customFormat="1" ht="23" x14ac:dyDescent="0.35">
      <c r="A501" s="6" t="str">
        <f t="shared" si="21"/>
        <v>K.2.11.5</v>
      </c>
      <c r="B501" s="3" t="str">
        <f t="shared" si="22"/>
        <v>2</v>
      </c>
      <c r="C501" s="3">
        <f t="shared" si="23"/>
        <v>5</v>
      </c>
      <c r="D501" s="16" t="s">
        <v>333</v>
      </c>
      <c r="E501" s="3" t="str">
        <f>VLOOKUP(F501,'NIK - Procesy'!B$5:C$61,2,FALSE)</f>
        <v>2.11</v>
      </c>
      <c r="F501" s="3" t="s">
        <v>328</v>
      </c>
      <c r="G501" s="3" t="s">
        <v>966</v>
      </c>
    </row>
    <row r="502" spans="1:7" customFormat="1" ht="115" x14ac:dyDescent="0.35">
      <c r="A502" s="6" t="str">
        <f t="shared" si="21"/>
        <v>K.2.11.6</v>
      </c>
      <c r="B502" s="3" t="str">
        <f t="shared" si="22"/>
        <v>2</v>
      </c>
      <c r="C502" s="3">
        <f t="shared" si="23"/>
        <v>6</v>
      </c>
      <c r="D502" s="16" t="s">
        <v>334</v>
      </c>
      <c r="E502" s="3" t="str">
        <f>VLOOKUP(F502,'NIK - Procesy'!B$5:C$61,2,FALSE)</f>
        <v>2.11</v>
      </c>
      <c r="F502" s="3" t="s">
        <v>328</v>
      </c>
      <c r="G502" s="3" t="s">
        <v>966</v>
      </c>
    </row>
    <row r="503" spans="1:7" customFormat="1" ht="23" x14ac:dyDescent="0.35">
      <c r="A503" s="6" t="str">
        <f t="shared" si="21"/>
        <v>K.2.11.7</v>
      </c>
      <c r="B503" s="3" t="str">
        <f t="shared" si="22"/>
        <v>2</v>
      </c>
      <c r="C503" s="3">
        <f t="shared" si="23"/>
        <v>7</v>
      </c>
      <c r="D503" s="16" t="s">
        <v>335</v>
      </c>
      <c r="E503" s="3" t="str">
        <f>VLOOKUP(F503,'NIK - Procesy'!B$5:C$61,2,FALSE)</f>
        <v>2.11</v>
      </c>
      <c r="F503" s="3" t="s">
        <v>328</v>
      </c>
      <c r="G503" s="3" t="s">
        <v>966</v>
      </c>
    </row>
    <row r="504" spans="1:7" customFormat="1" ht="34.5" x14ac:dyDescent="0.35">
      <c r="A504" s="6" t="str">
        <f t="shared" si="21"/>
        <v>K.2.11.8</v>
      </c>
      <c r="B504" s="3" t="str">
        <f t="shared" si="22"/>
        <v>2</v>
      </c>
      <c r="C504" s="3">
        <f t="shared" si="23"/>
        <v>8</v>
      </c>
      <c r="D504" s="16" t="s">
        <v>336</v>
      </c>
      <c r="E504" s="3" t="str">
        <f>VLOOKUP(F504,'NIK - Procesy'!B$5:C$61,2,FALSE)</f>
        <v>2.11</v>
      </c>
      <c r="F504" s="3" t="s">
        <v>328</v>
      </c>
      <c r="G504" s="3" t="s">
        <v>966</v>
      </c>
    </row>
    <row r="505" spans="1:7" customFormat="1" ht="23" x14ac:dyDescent="0.35">
      <c r="A505" s="6" t="str">
        <f t="shared" si="21"/>
        <v>K.2.11.9</v>
      </c>
      <c r="B505" s="3" t="str">
        <f t="shared" si="22"/>
        <v>2</v>
      </c>
      <c r="C505" s="3">
        <f t="shared" si="23"/>
        <v>9</v>
      </c>
      <c r="D505" s="16" t="s">
        <v>337</v>
      </c>
      <c r="E505" s="3" t="str">
        <f>VLOOKUP(F505,'NIK - Procesy'!B$5:C$61,2,FALSE)</f>
        <v>2.11</v>
      </c>
      <c r="F505" s="3" t="s">
        <v>328</v>
      </c>
      <c r="G505" s="3" t="s">
        <v>966</v>
      </c>
    </row>
    <row r="506" spans="1:7" customFormat="1" ht="23" x14ac:dyDescent="0.35">
      <c r="A506" s="6" t="str">
        <f t="shared" si="21"/>
        <v>K.2.11.10</v>
      </c>
      <c r="B506" s="3" t="str">
        <f t="shared" si="22"/>
        <v>2</v>
      </c>
      <c r="C506" s="3">
        <f t="shared" si="23"/>
        <v>10</v>
      </c>
      <c r="D506" s="16" t="s">
        <v>338</v>
      </c>
      <c r="E506" s="3" t="str">
        <f>VLOOKUP(F506,'NIK - Procesy'!B$5:C$61,2,FALSE)</f>
        <v>2.11</v>
      </c>
      <c r="F506" s="3" t="s">
        <v>328</v>
      </c>
      <c r="G506" s="3" t="s">
        <v>966</v>
      </c>
    </row>
    <row r="507" spans="1:7" customFormat="1" ht="23" x14ac:dyDescent="0.35">
      <c r="A507" s="6" t="str">
        <f t="shared" si="21"/>
        <v>K.2.11.11</v>
      </c>
      <c r="B507" s="3" t="str">
        <f t="shared" si="22"/>
        <v>2</v>
      </c>
      <c r="C507" s="3">
        <f t="shared" si="23"/>
        <v>11</v>
      </c>
      <c r="D507" s="16" t="s">
        <v>339</v>
      </c>
      <c r="E507" s="3" t="str">
        <f>VLOOKUP(F507,'NIK - Procesy'!B$5:C$61,2,FALSE)</f>
        <v>2.11</v>
      </c>
      <c r="F507" s="3" t="s">
        <v>328</v>
      </c>
      <c r="G507" s="3" t="s">
        <v>966</v>
      </c>
    </row>
    <row r="508" spans="1:7" customFormat="1" ht="23" x14ac:dyDescent="0.35">
      <c r="A508" s="6" t="str">
        <f t="shared" si="21"/>
        <v>K.2.11.12</v>
      </c>
      <c r="B508" s="3" t="str">
        <f t="shared" si="22"/>
        <v>2</v>
      </c>
      <c r="C508" s="3">
        <f t="shared" si="23"/>
        <v>12</v>
      </c>
      <c r="D508" s="16" t="s">
        <v>340</v>
      </c>
      <c r="E508" s="3" t="str">
        <f>VLOOKUP(F508,'NIK - Procesy'!B$5:C$61,2,FALSE)</f>
        <v>2.11</v>
      </c>
      <c r="F508" s="3" t="s">
        <v>328</v>
      </c>
      <c r="G508" s="3" t="s">
        <v>966</v>
      </c>
    </row>
    <row r="509" spans="1:7" customFormat="1" ht="23" x14ac:dyDescent="0.35">
      <c r="A509" s="6" t="str">
        <f t="shared" si="21"/>
        <v>K.2.11.13</v>
      </c>
      <c r="B509" s="3" t="str">
        <f t="shared" si="22"/>
        <v>2</v>
      </c>
      <c r="C509" s="3">
        <f t="shared" si="23"/>
        <v>13</v>
      </c>
      <c r="D509" s="16" t="s">
        <v>341</v>
      </c>
      <c r="E509" s="3" t="str">
        <f>VLOOKUP(F509,'NIK - Procesy'!B$5:C$61,2,FALSE)</f>
        <v>2.11</v>
      </c>
      <c r="F509" s="3" t="s">
        <v>328</v>
      </c>
      <c r="G509" s="3" t="s">
        <v>966</v>
      </c>
    </row>
    <row r="510" spans="1:7" customFormat="1" ht="34.5" x14ac:dyDescent="0.35">
      <c r="A510" s="6" t="str">
        <f t="shared" si="21"/>
        <v>K.2.11.14</v>
      </c>
      <c r="B510" s="3" t="str">
        <f t="shared" si="22"/>
        <v>2</v>
      </c>
      <c r="C510" s="3">
        <f t="shared" si="23"/>
        <v>14</v>
      </c>
      <c r="D510" s="16" t="s">
        <v>342</v>
      </c>
      <c r="E510" s="3" t="str">
        <f>VLOOKUP(F510,'NIK - Procesy'!B$5:C$61,2,FALSE)</f>
        <v>2.11</v>
      </c>
      <c r="F510" s="3" t="s">
        <v>328</v>
      </c>
      <c r="G510" s="3" t="s">
        <v>966</v>
      </c>
    </row>
    <row r="511" spans="1:7" customFormat="1" x14ac:dyDescent="0.35">
      <c r="A511" s="6" t="str">
        <f t="shared" si="21"/>
        <v>K.2.12.1</v>
      </c>
      <c r="B511" s="3" t="str">
        <f t="shared" si="22"/>
        <v>2</v>
      </c>
      <c r="C511" s="3">
        <f t="shared" si="23"/>
        <v>1</v>
      </c>
      <c r="D511" s="16" t="s">
        <v>368</v>
      </c>
      <c r="E511" s="3" t="str">
        <f>VLOOKUP(F511,'NIK - Procesy'!B$5:C$61,2,FALSE)</f>
        <v>2.12</v>
      </c>
      <c r="F511" s="3" t="s">
        <v>453</v>
      </c>
      <c r="G511" s="3" t="s">
        <v>966</v>
      </c>
    </row>
    <row r="512" spans="1:7" customFormat="1" ht="46" x14ac:dyDescent="0.35">
      <c r="A512" s="6" t="str">
        <f t="shared" si="21"/>
        <v>K.2.12.2</v>
      </c>
      <c r="B512" s="3" t="str">
        <f t="shared" si="22"/>
        <v>2</v>
      </c>
      <c r="C512" s="3">
        <f t="shared" si="23"/>
        <v>2</v>
      </c>
      <c r="D512" s="16" t="s">
        <v>872</v>
      </c>
      <c r="E512" s="3" t="str">
        <f>VLOOKUP(F512,'NIK - Procesy'!B$5:C$61,2,FALSE)</f>
        <v>2.12</v>
      </c>
      <c r="F512" s="3" t="s">
        <v>453</v>
      </c>
      <c r="G512" s="3" t="s">
        <v>966</v>
      </c>
    </row>
    <row r="513" spans="1:7" customFormat="1" ht="80.5" x14ac:dyDescent="0.35">
      <c r="A513" s="6" t="str">
        <f t="shared" si="21"/>
        <v>K.2.12.3</v>
      </c>
      <c r="B513" s="3" t="str">
        <f t="shared" si="22"/>
        <v>2</v>
      </c>
      <c r="C513" s="3">
        <f t="shared" si="23"/>
        <v>3</v>
      </c>
      <c r="D513" s="16" t="s">
        <v>454</v>
      </c>
      <c r="E513" s="3" t="str">
        <f>VLOOKUP(F513,'NIK - Procesy'!B$5:C$61,2,FALSE)</f>
        <v>2.12</v>
      </c>
      <c r="F513" s="3" t="s">
        <v>453</v>
      </c>
      <c r="G513" s="3" t="s">
        <v>966</v>
      </c>
    </row>
    <row r="514" spans="1:7" customFormat="1" ht="23" x14ac:dyDescent="0.35">
      <c r="A514" s="6" t="str">
        <f t="shared" si="21"/>
        <v>K.2.12.4</v>
      </c>
      <c r="B514" s="3" t="str">
        <f t="shared" si="22"/>
        <v>2</v>
      </c>
      <c r="C514" s="3">
        <f t="shared" si="23"/>
        <v>4</v>
      </c>
      <c r="D514" s="16" t="s">
        <v>455</v>
      </c>
      <c r="E514" s="3" t="str">
        <f>VLOOKUP(F514,'NIK - Procesy'!B$5:C$61,2,FALSE)</f>
        <v>2.12</v>
      </c>
      <c r="F514" s="3" t="s">
        <v>453</v>
      </c>
      <c r="G514" s="3" t="s">
        <v>966</v>
      </c>
    </row>
    <row r="515" spans="1:7" customFormat="1" ht="23" x14ac:dyDescent="0.35">
      <c r="A515" s="6" t="str">
        <f t="shared" si="21"/>
        <v>K.2.12.5</v>
      </c>
      <c r="B515" s="3" t="str">
        <f t="shared" si="22"/>
        <v>2</v>
      </c>
      <c r="C515" s="3">
        <f t="shared" si="23"/>
        <v>5</v>
      </c>
      <c r="D515" s="16" t="s">
        <v>456</v>
      </c>
      <c r="E515" s="3" t="str">
        <f>VLOOKUP(F515,'NIK - Procesy'!B$5:C$61,2,FALSE)</f>
        <v>2.12</v>
      </c>
      <c r="F515" s="3" t="s">
        <v>453</v>
      </c>
      <c r="G515" s="3" t="s">
        <v>966</v>
      </c>
    </row>
    <row r="516" spans="1:7" customFormat="1" ht="23" x14ac:dyDescent="0.35">
      <c r="A516" s="6" t="str">
        <f t="shared" ref="A516:A579" si="24">G516&amp;"."&amp;E516&amp;"."&amp;C516</f>
        <v>K.2.12.6</v>
      </c>
      <c r="B516" s="3" t="str">
        <f t="shared" ref="B516:B579" si="25">LEFT(E516,1)</f>
        <v>2</v>
      </c>
      <c r="C516" s="3">
        <f t="shared" ref="C516:C579" si="26">IF(E516&gt;E515,1,C515+1)</f>
        <v>6</v>
      </c>
      <c r="D516" s="16" t="s">
        <v>457</v>
      </c>
      <c r="E516" s="3" t="str">
        <f>VLOOKUP(F516,'NIK - Procesy'!B$5:C$61,2,FALSE)</f>
        <v>2.12</v>
      </c>
      <c r="F516" s="3" t="s">
        <v>453</v>
      </c>
      <c r="G516" s="3" t="s">
        <v>966</v>
      </c>
    </row>
    <row r="517" spans="1:7" customFormat="1" ht="23" x14ac:dyDescent="0.35">
      <c r="A517" s="6" t="str">
        <f t="shared" si="24"/>
        <v>K.2.12.7</v>
      </c>
      <c r="B517" s="3" t="str">
        <f t="shared" si="25"/>
        <v>2</v>
      </c>
      <c r="C517" s="3">
        <f t="shared" si="26"/>
        <v>7</v>
      </c>
      <c r="D517" s="16" t="s">
        <v>458</v>
      </c>
      <c r="E517" s="3" t="str">
        <f>VLOOKUP(F517,'NIK - Procesy'!B$5:C$61,2,FALSE)</f>
        <v>2.12</v>
      </c>
      <c r="F517" s="3" t="s">
        <v>453</v>
      </c>
      <c r="G517" s="3" t="s">
        <v>966</v>
      </c>
    </row>
    <row r="518" spans="1:7" customFormat="1" ht="57.5" x14ac:dyDescent="0.35">
      <c r="A518" s="6" t="str">
        <f t="shared" si="24"/>
        <v>K.2.12.8</v>
      </c>
      <c r="B518" s="3" t="str">
        <f t="shared" si="25"/>
        <v>2</v>
      </c>
      <c r="C518" s="3">
        <f t="shared" si="26"/>
        <v>8</v>
      </c>
      <c r="D518" s="16" t="s">
        <v>459</v>
      </c>
      <c r="E518" s="3" t="str">
        <f>VLOOKUP(F518,'NIK - Procesy'!B$5:C$61,2,FALSE)</f>
        <v>2.12</v>
      </c>
      <c r="F518" s="3" t="s">
        <v>453</v>
      </c>
      <c r="G518" s="3" t="s">
        <v>966</v>
      </c>
    </row>
    <row r="519" spans="1:7" customFormat="1" ht="23" x14ac:dyDescent="0.35">
      <c r="A519" s="6" t="str">
        <f t="shared" si="24"/>
        <v>K.2.12.9</v>
      </c>
      <c r="B519" s="3" t="str">
        <f t="shared" si="25"/>
        <v>2</v>
      </c>
      <c r="C519" s="3">
        <f t="shared" si="26"/>
        <v>9</v>
      </c>
      <c r="D519" s="16" t="s">
        <v>460</v>
      </c>
      <c r="E519" s="3" t="str">
        <f>VLOOKUP(F519,'NIK - Procesy'!B$5:C$61,2,FALSE)</f>
        <v>2.12</v>
      </c>
      <c r="F519" s="3" t="s">
        <v>453</v>
      </c>
      <c r="G519" s="3" t="s">
        <v>966</v>
      </c>
    </row>
    <row r="520" spans="1:7" customFormat="1" ht="34.5" x14ac:dyDescent="0.35">
      <c r="A520" s="6" t="str">
        <f t="shared" si="24"/>
        <v>K.2.12.10</v>
      </c>
      <c r="B520" s="3" t="str">
        <f t="shared" si="25"/>
        <v>2</v>
      </c>
      <c r="C520" s="3">
        <f t="shared" si="26"/>
        <v>10</v>
      </c>
      <c r="D520" s="16" t="s">
        <v>461</v>
      </c>
      <c r="E520" s="3" t="str">
        <f>VLOOKUP(F520,'NIK - Procesy'!B$5:C$61,2,FALSE)</f>
        <v>2.12</v>
      </c>
      <c r="F520" s="3" t="s">
        <v>453</v>
      </c>
      <c r="G520" s="3" t="s">
        <v>966</v>
      </c>
    </row>
    <row r="521" spans="1:7" customFormat="1" ht="23" x14ac:dyDescent="0.35">
      <c r="A521" s="6" t="str">
        <f t="shared" si="24"/>
        <v>K.2.12.11</v>
      </c>
      <c r="B521" s="3" t="str">
        <f t="shared" si="25"/>
        <v>2</v>
      </c>
      <c r="C521" s="3">
        <f t="shared" si="26"/>
        <v>11</v>
      </c>
      <c r="D521" s="16" t="s">
        <v>462</v>
      </c>
      <c r="E521" s="3" t="str">
        <f>VLOOKUP(F521,'NIK - Procesy'!B$5:C$61,2,FALSE)</f>
        <v>2.12</v>
      </c>
      <c r="F521" s="3" t="s">
        <v>453</v>
      </c>
      <c r="G521" s="3" t="s">
        <v>966</v>
      </c>
    </row>
    <row r="522" spans="1:7" customFormat="1" ht="34.5" x14ac:dyDescent="0.35">
      <c r="A522" s="6" t="str">
        <f t="shared" si="24"/>
        <v>K.2.12.12</v>
      </c>
      <c r="B522" s="3" t="str">
        <f t="shared" si="25"/>
        <v>2</v>
      </c>
      <c r="C522" s="3">
        <f t="shared" si="26"/>
        <v>12</v>
      </c>
      <c r="D522" s="16" t="s">
        <v>463</v>
      </c>
      <c r="E522" s="3" t="str">
        <f>VLOOKUP(F522,'NIK - Procesy'!B$5:C$61,2,FALSE)</f>
        <v>2.12</v>
      </c>
      <c r="F522" s="3" t="s">
        <v>453</v>
      </c>
      <c r="G522" s="3" t="s">
        <v>966</v>
      </c>
    </row>
    <row r="523" spans="1:7" customFormat="1" ht="23" x14ac:dyDescent="0.35">
      <c r="A523" s="6" t="str">
        <f t="shared" si="24"/>
        <v>K.2.12.13</v>
      </c>
      <c r="B523" s="3" t="str">
        <f t="shared" si="25"/>
        <v>2</v>
      </c>
      <c r="C523" s="3">
        <f t="shared" si="26"/>
        <v>13</v>
      </c>
      <c r="D523" s="16" t="s">
        <v>464</v>
      </c>
      <c r="E523" s="3" t="str">
        <f>VLOOKUP(F523,'NIK - Procesy'!B$5:C$61,2,FALSE)</f>
        <v>2.12</v>
      </c>
      <c r="F523" s="3" t="s">
        <v>453</v>
      </c>
      <c r="G523" s="3" t="s">
        <v>966</v>
      </c>
    </row>
    <row r="524" spans="1:7" customFormat="1" ht="34.5" x14ac:dyDescent="0.35">
      <c r="A524" s="6" t="str">
        <f t="shared" si="24"/>
        <v>K.2.12.14</v>
      </c>
      <c r="B524" s="3" t="str">
        <f t="shared" si="25"/>
        <v>2</v>
      </c>
      <c r="C524" s="3">
        <f t="shared" si="26"/>
        <v>14</v>
      </c>
      <c r="D524" s="16" t="s">
        <v>873</v>
      </c>
      <c r="E524" s="3" t="str">
        <f>VLOOKUP(F524,'NIK - Procesy'!B$5:C$61,2,FALSE)</f>
        <v>2.12</v>
      </c>
      <c r="F524" s="3" t="s">
        <v>453</v>
      </c>
      <c r="G524" s="3" t="s">
        <v>966</v>
      </c>
    </row>
    <row r="525" spans="1:7" customFormat="1" ht="46" x14ac:dyDescent="0.35">
      <c r="A525" s="6" t="str">
        <f t="shared" si="24"/>
        <v>K.2.12.15</v>
      </c>
      <c r="B525" s="3" t="str">
        <f t="shared" si="25"/>
        <v>2</v>
      </c>
      <c r="C525" s="3">
        <f t="shared" si="26"/>
        <v>15</v>
      </c>
      <c r="D525" s="16" t="s">
        <v>465</v>
      </c>
      <c r="E525" s="3" t="str">
        <f>VLOOKUP(F525,'NIK - Procesy'!B$5:C$61,2,FALSE)</f>
        <v>2.12</v>
      </c>
      <c r="F525" s="3" t="s">
        <v>453</v>
      </c>
      <c r="G525" s="3" t="s">
        <v>966</v>
      </c>
    </row>
    <row r="526" spans="1:7" customFormat="1" ht="34.5" x14ac:dyDescent="0.35">
      <c r="A526" s="6" t="str">
        <f t="shared" si="24"/>
        <v>K.2.12.16</v>
      </c>
      <c r="B526" s="3" t="str">
        <f t="shared" si="25"/>
        <v>2</v>
      </c>
      <c r="C526" s="3">
        <f t="shared" si="26"/>
        <v>16</v>
      </c>
      <c r="D526" s="16" t="s">
        <v>466</v>
      </c>
      <c r="E526" s="3" t="str">
        <f>VLOOKUP(F526,'NIK - Procesy'!B$5:C$61,2,FALSE)</f>
        <v>2.12</v>
      </c>
      <c r="F526" s="3" t="s">
        <v>453</v>
      </c>
      <c r="G526" s="3" t="s">
        <v>966</v>
      </c>
    </row>
    <row r="527" spans="1:7" customFormat="1" ht="23" x14ac:dyDescent="0.35">
      <c r="A527" s="6" t="str">
        <f t="shared" si="24"/>
        <v>K.2.12.17</v>
      </c>
      <c r="B527" s="3" t="str">
        <f t="shared" si="25"/>
        <v>2</v>
      </c>
      <c r="C527" s="3">
        <f t="shared" si="26"/>
        <v>17</v>
      </c>
      <c r="D527" s="16" t="s">
        <v>467</v>
      </c>
      <c r="E527" s="3" t="str">
        <f>VLOOKUP(F527,'NIK - Procesy'!B$5:C$61,2,FALSE)</f>
        <v>2.12</v>
      </c>
      <c r="F527" s="3" t="s">
        <v>453</v>
      </c>
      <c r="G527" s="3" t="s">
        <v>966</v>
      </c>
    </row>
    <row r="528" spans="1:7" customFormat="1" ht="23" x14ac:dyDescent="0.35">
      <c r="A528" s="6" t="str">
        <f t="shared" si="24"/>
        <v>K.2.12.18</v>
      </c>
      <c r="B528" s="3" t="str">
        <f t="shared" si="25"/>
        <v>2</v>
      </c>
      <c r="C528" s="3">
        <f t="shared" si="26"/>
        <v>18</v>
      </c>
      <c r="D528" s="16" t="s">
        <v>468</v>
      </c>
      <c r="E528" s="3" t="str">
        <f>VLOOKUP(F528,'NIK - Procesy'!B$5:C$61,2,FALSE)</f>
        <v>2.12</v>
      </c>
      <c r="F528" s="3" t="s">
        <v>453</v>
      </c>
      <c r="G528" s="3" t="s">
        <v>966</v>
      </c>
    </row>
    <row r="529" spans="1:7" customFormat="1" ht="23" x14ac:dyDescent="0.35">
      <c r="A529" s="6" t="str">
        <f t="shared" si="24"/>
        <v>K.2.12.19</v>
      </c>
      <c r="B529" s="3" t="str">
        <f t="shared" si="25"/>
        <v>2</v>
      </c>
      <c r="C529" s="3">
        <f t="shared" si="26"/>
        <v>19</v>
      </c>
      <c r="D529" s="16" t="s">
        <v>469</v>
      </c>
      <c r="E529" s="3" t="str">
        <f>VLOOKUP(F529,'NIK - Procesy'!B$5:C$61,2,FALSE)</f>
        <v>2.12</v>
      </c>
      <c r="F529" s="3" t="s">
        <v>453</v>
      </c>
      <c r="G529" s="3" t="s">
        <v>966</v>
      </c>
    </row>
    <row r="530" spans="1:7" customFormat="1" ht="57.5" x14ac:dyDescent="0.35">
      <c r="A530" s="6" t="str">
        <f t="shared" si="24"/>
        <v>K.2.12.20</v>
      </c>
      <c r="B530" s="3" t="str">
        <f t="shared" si="25"/>
        <v>2</v>
      </c>
      <c r="C530" s="3">
        <f t="shared" si="26"/>
        <v>20</v>
      </c>
      <c r="D530" s="16" t="s">
        <v>470</v>
      </c>
      <c r="E530" s="3" t="str">
        <f>VLOOKUP(F530,'NIK - Procesy'!B$5:C$61,2,FALSE)</f>
        <v>2.12</v>
      </c>
      <c r="F530" s="3" t="s">
        <v>453</v>
      </c>
      <c r="G530" s="3" t="s">
        <v>966</v>
      </c>
    </row>
    <row r="531" spans="1:7" customFormat="1" ht="34.5" x14ac:dyDescent="0.35">
      <c r="A531" s="6" t="str">
        <f t="shared" si="24"/>
        <v>K.2.12.21</v>
      </c>
      <c r="B531" s="3" t="str">
        <f t="shared" si="25"/>
        <v>2</v>
      </c>
      <c r="C531" s="3">
        <f t="shared" si="26"/>
        <v>21</v>
      </c>
      <c r="D531" s="16" t="s">
        <v>471</v>
      </c>
      <c r="E531" s="3" t="str">
        <f>VLOOKUP(F531,'NIK - Procesy'!B$5:C$61,2,FALSE)</f>
        <v>2.12</v>
      </c>
      <c r="F531" s="3" t="s">
        <v>453</v>
      </c>
      <c r="G531" s="3" t="s">
        <v>966</v>
      </c>
    </row>
    <row r="532" spans="1:7" customFormat="1" ht="34.5" x14ac:dyDescent="0.35">
      <c r="A532" s="6" t="str">
        <f t="shared" si="24"/>
        <v>K.2.12.22</v>
      </c>
      <c r="B532" s="3" t="str">
        <f t="shared" si="25"/>
        <v>2</v>
      </c>
      <c r="C532" s="3">
        <f t="shared" si="26"/>
        <v>22</v>
      </c>
      <c r="D532" s="16" t="s">
        <v>472</v>
      </c>
      <c r="E532" s="3" t="str">
        <f>VLOOKUP(F532,'NIK - Procesy'!B$5:C$61,2,FALSE)</f>
        <v>2.12</v>
      </c>
      <c r="F532" s="3" t="s">
        <v>453</v>
      </c>
      <c r="G532" s="3" t="s">
        <v>966</v>
      </c>
    </row>
    <row r="533" spans="1:7" customFormat="1" x14ac:dyDescent="0.35">
      <c r="A533" s="6" t="str">
        <f t="shared" si="24"/>
        <v>K.2.12.23</v>
      </c>
      <c r="B533" s="3" t="str">
        <f t="shared" si="25"/>
        <v>2</v>
      </c>
      <c r="C533" s="3">
        <f t="shared" si="26"/>
        <v>23</v>
      </c>
      <c r="D533" s="16" t="s">
        <v>473</v>
      </c>
      <c r="E533" s="3" t="str">
        <f>VLOOKUP(F533,'NIK - Procesy'!B$5:C$61,2,FALSE)</f>
        <v>2.12</v>
      </c>
      <c r="F533" s="3" t="s">
        <v>453</v>
      </c>
      <c r="G533" s="3" t="s">
        <v>966</v>
      </c>
    </row>
    <row r="534" spans="1:7" customFormat="1" ht="23" x14ac:dyDescent="0.35">
      <c r="A534" s="6" t="str">
        <f t="shared" si="24"/>
        <v>K.2.12.24</v>
      </c>
      <c r="B534" s="3" t="str">
        <f t="shared" si="25"/>
        <v>2</v>
      </c>
      <c r="C534" s="3">
        <f t="shared" si="26"/>
        <v>24</v>
      </c>
      <c r="D534" s="16" t="s">
        <v>474</v>
      </c>
      <c r="E534" s="3" t="str">
        <f>VLOOKUP(F534,'NIK - Procesy'!B$5:C$61,2,FALSE)</f>
        <v>2.12</v>
      </c>
      <c r="F534" s="3" t="s">
        <v>453</v>
      </c>
      <c r="G534" s="3" t="s">
        <v>966</v>
      </c>
    </row>
    <row r="535" spans="1:7" customFormat="1" x14ac:dyDescent="0.35">
      <c r="A535" s="6" t="str">
        <f t="shared" si="24"/>
        <v>K.2.12.25</v>
      </c>
      <c r="B535" s="3" t="str">
        <f t="shared" si="25"/>
        <v>2</v>
      </c>
      <c r="C535" s="3">
        <f t="shared" si="26"/>
        <v>25</v>
      </c>
      <c r="D535" s="16" t="s">
        <v>475</v>
      </c>
      <c r="E535" s="3" t="str">
        <f>VLOOKUP(F535,'NIK - Procesy'!B$5:C$61,2,FALSE)</f>
        <v>2.12</v>
      </c>
      <c r="F535" s="3" t="s">
        <v>453</v>
      </c>
      <c r="G535" s="3" t="s">
        <v>966</v>
      </c>
    </row>
    <row r="536" spans="1:7" customFormat="1" ht="23" x14ac:dyDescent="0.35">
      <c r="A536" s="6" t="str">
        <f t="shared" si="24"/>
        <v>K.2.12.26</v>
      </c>
      <c r="B536" s="3" t="str">
        <f t="shared" si="25"/>
        <v>2</v>
      </c>
      <c r="C536" s="3">
        <f t="shared" si="26"/>
        <v>26</v>
      </c>
      <c r="D536" s="16" t="s">
        <v>476</v>
      </c>
      <c r="E536" s="3" t="str">
        <f>VLOOKUP(F536,'NIK - Procesy'!B$5:C$61,2,FALSE)</f>
        <v>2.12</v>
      </c>
      <c r="F536" s="3" t="s">
        <v>453</v>
      </c>
      <c r="G536" s="3" t="s">
        <v>966</v>
      </c>
    </row>
    <row r="537" spans="1:7" customFormat="1" x14ac:dyDescent="0.35">
      <c r="A537" s="6" t="str">
        <f t="shared" si="24"/>
        <v>K.2.12.27</v>
      </c>
      <c r="B537" s="3" t="str">
        <f t="shared" si="25"/>
        <v>2</v>
      </c>
      <c r="C537" s="3">
        <f t="shared" si="26"/>
        <v>27</v>
      </c>
      <c r="D537" s="16" t="s">
        <v>477</v>
      </c>
      <c r="E537" s="3" t="str">
        <f>VLOOKUP(F537,'NIK - Procesy'!B$5:C$61,2,FALSE)</f>
        <v>2.12</v>
      </c>
      <c r="F537" s="3" t="s">
        <v>453</v>
      </c>
      <c r="G537" s="3" t="s">
        <v>966</v>
      </c>
    </row>
    <row r="538" spans="1:7" customFormat="1" ht="34.5" x14ac:dyDescent="0.35">
      <c r="A538" s="6" t="str">
        <f t="shared" si="24"/>
        <v>K.2.12.28</v>
      </c>
      <c r="B538" s="3" t="str">
        <f t="shared" si="25"/>
        <v>2</v>
      </c>
      <c r="C538" s="3">
        <f t="shared" si="26"/>
        <v>28</v>
      </c>
      <c r="D538" s="16" t="s">
        <v>478</v>
      </c>
      <c r="E538" s="3" t="str">
        <f>VLOOKUP(F538,'NIK - Procesy'!B$5:C$61,2,FALSE)</f>
        <v>2.12</v>
      </c>
      <c r="F538" s="3" t="s">
        <v>453</v>
      </c>
      <c r="G538" s="3" t="s">
        <v>966</v>
      </c>
    </row>
    <row r="539" spans="1:7" customFormat="1" ht="34.5" x14ac:dyDescent="0.35">
      <c r="A539" s="6" t="str">
        <f t="shared" si="24"/>
        <v>K.2.12.29</v>
      </c>
      <c r="B539" s="3" t="str">
        <f t="shared" si="25"/>
        <v>2</v>
      </c>
      <c r="C539" s="3">
        <f t="shared" si="26"/>
        <v>29</v>
      </c>
      <c r="D539" s="16" t="s">
        <v>479</v>
      </c>
      <c r="E539" s="3" t="str">
        <f>VLOOKUP(F539,'NIK - Procesy'!B$5:C$61,2,FALSE)</f>
        <v>2.12</v>
      </c>
      <c r="F539" s="3" t="s">
        <v>453</v>
      </c>
      <c r="G539" s="3" t="s">
        <v>966</v>
      </c>
    </row>
    <row r="540" spans="1:7" customFormat="1" ht="23" x14ac:dyDescent="0.35">
      <c r="A540" s="6" t="str">
        <f t="shared" si="24"/>
        <v>K.2.12.30</v>
      </c>
      <c r="B540" s="3" t="str">
        <f t="shared" si="25"/>
        <v>2</v>
      </c>
      <c r="C540" s="3">
        <f t="shared" si="26"/>
        <v>30</v>
      </c>
      <c r="D540" s="16" t="s">
        <v>480</v>
      </c>
      <c r="E540" s="3" t="str">
        <f>VLOOKUP(F540,'NIK - Procesy'!B$5:C$61,2,FALSE)</f>
        <v>2.12</v>
      </c>
      <c r="F540" s="3" t="s">
        <v>453</v>
      </c>
      <c r="G540" s="3" t="s">
        <v>966</v>
      </c>
    </row>
    <row r="541" spans="1:7" customFormat="1" ht="23" x14ac:dyDescent="0.35">
      <c r="A541" s="6" t="str">
        <f t="shared" si="24"/>
        <v>K.2.12.31</v>
      </c>
      <c r="B541" s="3" t="str">
        <f t="shared" si="25"/>
        <v>2</v>
      </c>
      <c r="C541" s="3">
        <f t="shared" si="26"/>
        <v>31</v>
      </c>
      <c r="D541" s="16" t="s">
        <v>481</v>
      </c>
      <c r="E541" s="3" t="str">
        <f>VLOOKUP(F541,'NIK - Procesy'!B$5:C$61,2,FALSE)</f>
        <v>2.12</v>
      </c>
      <c r="F541" s="3" t="s">
        <v>453</v>
      </c>
      <c r="G541" s="3" t="s">
        <v>966</v>
      </c>
    </row>
    <row r="542" spans="1:7" customFormat="1" ht="46" x14ac:dyDescent="0.35">
      <c r="A542" s="6" t="str">
        <f t="shared" si="24"/>
        <v>K.2.12.32</v>
      </c>
      <c r="B542" s="3" t="str">
        <f t="shared" si="25"/>
        <v>2</v>
      </c>
      <c r="C542" s="3">
        <f t="shared" si="26"/>
        <v>32</v>
      </c>
      <c r="D542" s="16" t="s">
        <v>482</v>
      </c>
      <c r="E542" s="3" t="str">
        <f>VLOOKUP(F542,'NIK - Procesy'!B$5:C$61,2,FALSE)</f>
        <v>2.12</v>
      </c>
      <c r="F542" s="3" t="s">
        <v>453</v>
      </c>
      <c r="G542" s="3" t="s">
        <v>966</v>
      </c>
    </row>
    <row r="543" spans="1:7" customFormat="1" ht="57.5" x14ac:dyDescent="0.35">
      <c r="A543" s="6" t="str">
        <f t="shared" si="24"/>
        <v>K.2.12.33</v>
      </c>
      <c r="B543" s="3" t="str">
        <f t="shared" si="25"/>
        <v>2</v>
      </c>
      <c r="C543" s="3">
        <f t="shared" si="26"/>
        <v>33</v>
      </c>
      <c r="D543" s="16" t="s">
        <v>483</v>
      </c>
      <c r="E543" s="3" t="str">
        <f>VLOOKUP(F543,'NIK - Procesy'!B$5:C$61,2,FALSE)</f>
        <v>2.12</v>
      </c>
      <c r="F543" s="3" t="s">
        <v>453</v>
      </c>
      <c r="G543" s="3" t="s">
        <v>966</v>
      </c>
    </row>
    <row r="544" spans="1:7" customFormat="1" ht="46" x14ac:dyDescent="0.35">
      <c r="A544" s="6" t="str">
        <f t="shared" si="24"/>
        <v>K.2.12.34</v>
      </c>
      <c r="B544" s="3" t="str">
        <f t="shared" si="25"/>
        <v>2</v>
      </c>
      <c r="C544" s="3">
        <f t="shared" si="26"/>
        <v>34</v>
      </c>
      <c r="D544" s="16" t="s">
        <v>484</v>
      </c>
      <c r="E544" s="3" t="str">
        <f>VLOOKUP(F544,'NIK - Procesy'!B$5:C$61,2,FALSE)</f>
        <v>2.12</v>
      </c>
      <c r="F544" s="3" t="s">
        <v>453</v>
      </c>
      <c r="G544" s="3" t="s">
        <v>966</v>
      </c>
    </row>
    <row r="545" spans="1:7" customFormat="1" ht="23" x14ac:dyDescent="0.35">
      <c r="A545" s="6" t="str">
        <f t="shared" si="24"/>
        <v>K.2.12.35</v>
      </c>
      <c r="B545" s="3" t="str">
        <f t="shared" si="25"/>
        <v>2</v>
      </c>
      <c r="C545" s="3">
        <f t="shared" si="26"/>
        <v>35</v>
      </c>
      <c r="D545" s="16" t="s">
        <v>485</v>
      </c>
      <c r="E545" s="3" t="str">
        <f>VLOOKUP(F545,'NIK - Procesy'!B$5:C$61,2,FALSE)</f>
        <v>2.12</v>
      </c>
      <c r="F545" s="3" t="s">
        <v>453</v>
      </c>
      <c r="G545" s="3" t="s">
        <v>966</v>
      </c>
    </row>
    <row r="546" spans="1:7" customFormat="1" ht="23" x14ac:dyDescent="0.35">
      <c r="A546" s="6" t="str">
        <f t="shared" si="24"/>
        <v>K.2.12.36</v>
      </c>
      <c r="B546" s="3" t="str">
        <f t="shared" si="25"/>
        <v>2</v>
      </c>
      <c r="C546" s="3">
        <f t="shared" si="26"/>
        <v>36</v>
      </c>
      <c r="D546" s="16" t="s">
        <v>486</v>
      </c>
      <c r="E546" s="3" t="str">
        <f>VLOOKUP(F546,'NIK - Procesy'!B$5:C$61,2,FALSE)</f>
        <v>2.12</v>
      </c>
      <c r="F546" s="3" t="s">
        <v>453</v>
      </c>
      <c r="G546" s="3" t="s">
        <v>966</v>
      </c>
    </row>
    <row r="547" spans="1:7" customFormat="1" x14ac:dyDescent="0.35">
      <c r="A547" s="6" t="str">
        <f t="shared" si="24"/>
        <v>K.2.12.37</v>
      </c>
      <c r="B547" s="3" t="str">
        <f t="shared" si="25"/>
        <v>2</v>
      </c>
      <c r="C547" s="3">
        <f t="shared" si="26"/>
        <v>37</v>
      </c>
      <c r="D547" s="16" t="s">
        <v>487</v>
      </c>
      <c r="E547" s="3" t="str">
        <f>VLOOKUP(F547,'NIK - Procesy'!B$5:C$61,2,FALSE)</f>
        <v>2.12</v>
      </c>
      <c r="F547" s="3" t="s">
        <v>453</v>
      </c>
      <c r="G547" s="3" t="s">
        <v>966</v>
      </c>
    </row>
    <row r="548" spans="1:7" customFormat="1" ht="34.5" x14ac:dyDescent="0.35">
      <c r="A548" s="6" t="str">
        <f t="shared" si="24"/>
        <v>K.2.12.38</v>
      </c>
      <c r="B548" s="3" t="str">
        <f t="shared" si="25"/>
        <v>2</v>
      </c>
      <c r="C548" s="3">
        <f t="shared" si="26"/>
        <v>38</v>
      </c>
      <c r="D548" s="16" t="s">
        <v>488</v>
      </c>
      <c r="E548" s="3" t="str">
        <f>VLOOKUP(F548,'NIK - Procesy'!B$5:C$61,2,FALSE)</f>
        <v>2.12</v>
      </c>
      <c r="F548" s="3" t="s">
        <v>453</v>
      </c>
      <c r="G548" s="3" t="s">
        <v>966</v>
      </c>
    </row>
    <row r="549" spans="1:7" customFormat="1" ht="34.5" x14ac:dyDescent="0.35">
      <c r="A549" s="6" t="str">
        <f t="shared" si="24"/>
        <v>K.2.12.39</v>
      </c>
      <c r="B549" s="3" t="str">
        <f t="shared" si="25"/>
        <v>2</v>
      </c>
      <c r="C549" s="3">
        <f t="shared" si="26"/>
        <v>39</v>
      </c>
      <c r="D549" s="16" t="s">
        <v>489</v>
      </c>
      <c r="E549" s="3" t="str">
        <f>VLOOKUP(F549,'NIK - Procesy'!B$5:C$61,2,FALSE)</f>
        <v>2.12</v>
      </c>
      <c r="F549" s="3" t="s">
        <v>453</v>
      </c>
      <c r="G549" s="3" t="s">
        <v>966</v>
      </c>
    </row>
    <row r="550" spans="1:7" customFormat="1" x14ac:dyDescent="0.35">
      <c r="A550" s="6" t="str">
        <f t="shared" si="24"/>
        <v>K.2.12.40</v>
      </c>
      <c r="B550" s="3" t="str">
        <f t="shared" si="25"/>
        <v>2</v>
      </c>
      <c r="C550" s="3">
        <f t="shared" si="26"/>
        <v>40</v>
      </c>
      <c r="D550" s="16" t="s">
        <v>490</v>
      </c>
      <c r="E550" s="3" t="str">
        <f>VLOOKUP(F550,'NIK - Procesy'!B$5:C$61,2,FALSE)</f>
        <v>2.12</v>
      </c>
      <c r="F550" s="3" t="s">
        <v>453</v>
      </c>
      <c r="G550" s="3" t="s">
        <v>966</v>
      </c>
    </row>
    <row r="551" spans="1:7" customFormat="1" ht="23" x14ac:dyDescent="0.35">
      <c r="A551" s="6" t="str">
        <f t="shared" si="24"/>
        <v>K.2.12.41</v>
      </c>
      <c r="B551" s="3" t="str">
        <f t="shared" si="25"/>
        <v>2</v>
      </c>
      <c r="C551" s="3">
        <f t="shared" si="26"/>
        <v>41</v>
      </c>
      <c r="D551" s="16" t="s">
        <v>491</v>
      </c>
      <c r="E551" s="3" t="str">
        <f>VLOOKUP(F551,'NIK - Procesy'!B$5:C$61,2,FALSE)</f>
        <v>2.12</v>
      </c>
      <c r="F551" s="3" t="s">
        <v>453</v>
      </c>
      <c r="G551" s="3" t="s">
        <v>966</v>
      </c>
    </row>
    <row r="552" spans="1:7" customFormat="1" ht="23" x14ac:dyDescent="0.35">
      <c r="A552" s="6" t="str">
        <f t="shared" si="24"/>
        <v>K.2.12.42</v>
      </c>
      <c r="B552" s="3" t="str">
        <f t="shared" si="25"/>
        <v>2</v>
      </c>
      <c r="C552" s="3">
        <f t="shared" si="26"/>
        <v>42</v>
      </c>
      <c r="D552" s="16" t="s">
        <v>492</v>
      </c>
      <c r="E552" s="3" t="str">
        <f>VLOOKUP(F552,'NIK - Procesy'!B$5:C$61,2,FALSE)</f>
        <v>2.12</v>
      </c>
      <c r="F552" s="3" t="s">
        <v>453</v>
      </c>
      <c r="G552" s="3" t="s">
        <v>966</v>
      </c>
    </row>
    <row r="553" spans="1:7" customFormat="1" ht="103.5" x14ac:dyDescent="0.35">
      <c r="A553" s="6" t="str">
        <f t="shared" si="24"/>
        <v>K.2.12.43</v>
      </c>
      <c r="B553" s="3" t="str">
        <f t="shared" si="25"/>
        <v>2</v>
      </c>
      <c r="C553" s="3">
        <f t="shared" si="26"/>
        <v>43</v>
      </c>
      <c r="D553" s="16" t="s">
        <v>493</v>
      </c>
      <c r="E553" s="3" t="str">
        <f>VLOOKUP(F553,'NIK - Procesy'!B$5:C$61,2,FALSE)</f>
        <v>2.12</v>
      </c>
      <c r="F553" s="3" t="s">
        <v>453</v>
      </c>
      <c r="G553" s="3" t="s">
        <v>966</v>
      </c>
    </row>
    <row r="554" spans="1:7" customFormat="1" ht="23" x14ac:dyDescent="0.35">
      <c r="A554" s="6" t="str">
        <f t="shared" si="24"/>
        <v>K.2.12.44</v>
      </c>
      <c r="B554" s="3" t="str">
        <f t="shared" si="25"/>
        <v>2</v>
      </c>
      <c r="C554" s="3">
        <f t="shared" si="26"/>
        <v>44</v>
      </c>
      <c r="D554" s="16" t="s">
        <v>494</v>
      </c>
      <c r="E554" s="3" t="str">
        <f>VLOOKUP(F554,'NIK - Procesy'!B$5:C$61,2,FALSE)</f>
        <v>2.12</v>
      </c>
      <c r="F554" s="3" t="s">
        <v>453</v>
      </c>
      <c r="G554" s="3" t="s">
        <v>966</v>
      </c>
    </row>
    <row r="555" spans="1:7" customFormat="1" ht="69" x14ac:dyDescent="0.35">
      <c r="A555" s="6" t="str">
        <f t="shared" si="24"/>
        <v>K.2.12.45</v>
      </c>
      <c r="B555" s="3" t="str">
        <f t="shared" si="25"/>
        <v>2</v>
      </c>
      <c r="C555" s="3">
        <f t="shared" si="26"/>
        <v>45</v>
      </c>
      <c r="D555" s="16" t="s">
        <v>495</v>
      </c>
      <c r="E555" s="3" t="str">
        <f>VLOOKUP(F555,'NIK - Procesy'!B$5:C$61,2,FALSE)</f>
        <v>2.12</v>
      </c>
      <c r="F555" s="3" t="s">
        <v>453</v>
      </c>
      <c r="G555" s="3" t="s">
        <v>966</v>
      </c>
    </row>
    <row r="556" spans="1:7" customFormat="1" ht="23" x14ac:dyDescent="0.35">
      <c r="A556" s="6" t="str">
        <f t="shared" si="24"/>
        <v>K.2.12.46</v>
      </c>
      <c r="B556" s="3" t="str">
        <f t="shared" si="25"/>
        <v>2</v>
      </c>
      <c r="C556" s="3">
        <f t="shared" si="26"/>
        <v>46</v>
      </c>
      <c r="D556" s="16" t="s">
        <v>867</v>
      </c>
      <c r="E556" s="3" t="str">
        <f>VLOOKUP(F556,'NIK - Procesy'!B$5:C$61,2,FALSE)</f>
        <v>2.12</v>
      </c>
      <c r="F556" s="3" t="s">
        <v>453</v>
      </c>
      <c r="G556" s="3" t="s">
        <v>966</v>
      </c>
    </row>
    <row r="557" spans="1:7" customFormat="1" ht="34.5" x14ac:dyDescent="0.35">
      <c r="A557" s="6" t="str">
        <f t="shared" si="24"/>
        <v>K.2.12.47</v>
      </c>
      <c r="B557" s="3" t="str">
        <f t="shared" si="25"/>
        <v>2</v>
      </c>
      <c r="C557" s="3">
        <f t="shared" si="26"/>
        <v>47</v>
      </c>
      <c r="D557" s="16" t="s">
        <v>496</v>
      </c>
      <c r="E557" s="3" t="str">
        <f>VLOOKUP(F557,'NIK - Procesy'!B$5:C$61,2,FALSE)</f>
        <v>2.12</v>
      </c>
      <c r="F557" s="3" t="s">
        <v>453</v>
      </c>
      <c r="G557" s="3" t="s">
        <v>966</v>
      </c>
    </row>
    <row r="558" spans="1:7" customFormat="1" ht="23" x14ac:dyDescent="0.35">
      <c r="A558" s="6" t="str">
        <f t="shared" si="24"/>
        <v>K.2.13.1</v>
      </c>
      <c r="B558" s="3" t="str">
        <f t="shared" si="25"/>
        <v>2</v>
      </c>
      <c r="C558" s="3">
        <f t="shared" si="26"/>
        <v>1</v>
      </c>
      <c r="D558" s="16" t="s">
        <v>364</v>
      </c>
      <c r="E558" s="3" t="str">
        <f>VLOOKUP(F558,'NIK - Procesy'!B$5:C$61,2,FALSE)</f>
        <v>2.13</v>
      </c>
      <c r="F558" s="3" t="s">
        <v>365</v>
      </c>
      <c r="G558" s="3" t="s">
        <v>966</v>
      </c>
    </row>
    <row r="559" spans="1:7" customFormat="1" ht="34.5" x14ac:dyDescent="0.35">
      <c r="A559" s="6" t="str">
        <f t="shared" si="24"/>
        <v>K.2.13.2</v>
      </c>
      <c r="B559" s="3" t="str">
        <f t="shared" si="25"/>
        <v>2</v>
      </c>
      <c r="C559" s="3">
        <f t="shared" si="26"/>
        <v>2</v>
      </c>
      <c r="D559" s="16" t="s">
        <v>366</v>
      </c>
      <c r="E559" s="3" t="str">
        <f>VLOOKUP(F559,'NIK - Procesy'!B$5:C$61,2,FALSE)</f>
        <v>2.13</v>
      </c>
      <c r="F559" s="3" t="s">
        <v>365</v>
      </c>
      <c r="G559" s="3" t="s">
        <v>966</v>
      </c>
    </row>
    <row r="560" spans="1:7" customFormat="1" ht="23" x14ac:dyDescent="0.35">
      <c r="A560" s="6" t="str">
        <f t="shared" si="24"/>
        <v>K.2.13.3</v>
      </c>
      <c r="B560" s="3" t="str">
        <f t="shared" si="25"/>
        <v>2</v>
      </c>
      <c r="C560" s="3">
        <f t="shared" si="26"/>
        <v>3</v>
      </c>
      <c r="D560" s="16" t="s">
        <v>367</v>
      </c>
      <c r="E560" s="3" t="str">
        <f>VLOOKUP(F560,'NIK - Procesy'!B$5:C$61,2,FALSE)</f>
        <v>2.13</v>
      </c>
      <c r="F560" s="3" t="s">
        <v>365</v>
      </c>
      <c r="G560" s="3" t="s">
        <v>966</v>
      </c>
    </row>
    <row r="561" spans="1:7" customFormat="1" ht="34.5" x14ac:dyDescent="0.35">
      <c r="A561" s="6" t="str">
        <f t="shared" si="24"/>
        <v>K.2.13.4</v>
      </c>
      <c r="B561" s="3" t="str">
        <f t="shared" si="25"/>
        <v>2</v>
      </c>
      <c r="C561" s="3">
        <f t="shared" si="26"/>
        <v>4</v>
      </c>
      <c r="D561" s="16" t="s">
        <v>369</v>
      </c>
      <c r="E561" s="3" t="str">
        <f>VLOOKUP(F561,'NIK - Procesy'!B$5:C$61,2,FALSE)</f>
        <v>2.13</v>
      </c>
      <c r="F561" s="3" t="s">
        <v>365</v>
      </c>
      <c r="G561" s="3" t="s">
        <v>966</v>
      </c>
    </row>
    <row r="562" spans="1:7" customFormat="1" ht="23" x14ac:dyDescent="0.35">
      <c r="A562" s="6" t="str">
        <f t="shared" si="24"/>
        <v>K.2.13.5</v>
      </c>
      <c r="B562" s="3" t="str">
        <f t="shared" si="25"/>
        <v>2</v>
      </c>
      <c r="C562" s="3">
        <f t="shared" si="26"/>
        <v>5</v>
      </c>
      <c r="D562" s="16" t="s">
        <v>370</v>
      </c>
      <c r="E562" s="3" t="str">
        <f>VLOOKUP(F562,'NIK - Procesy'!B$5:C$61,2,FALSE)</f>
        <v>2.13</v>
      </c>
      <c r="F562" s="3" t="s">
        <v>365</v>
      </c>
      <c r="G562" s="3" t="s">
        <v>966</v>
      </c>
    </row>
    <row r="563" spans="1:7" customFormat="1" ht="23" x14ac:dyDescent="0.35">
      <c r="A563" s="6" t="str">
        <f t="shared" si="24"/>
        <v>K.2.14.1</v>
      </c>
      <c r="B563" s="3" t="str">
        <f t="shared" si="25"/>
        <v>2</v>
      </c>
      <c r="C563" s="3">
        <f t="shared" si="26"/>
        <v>1</v>
      </c>
      <c r="D563" s="16" t="s">
        <v>399</v>
      </c>
      <c r="E563" s="3" t="str">
        <f>VLOOKUP(F563,'NIK - Procesy'!B$5:C$61,2,FALSE)</f>
        <v>2.14</v>
      </c>
      <c r="F563" s="3" t="s">
        <v>398</v>
      </c>
      <c r="G563" s="3" t="s">
        <v>966</v>
      </c>
    </row>
    <row r="564" spans="1:7" customFormat="1" ht="23" x14ac:dyDescent="0.35">
      <c r="A564" s="6" t="str">
        <f t="shared" si="24"/>
        <v>K.2.14.2</v>
      </c>
      <c r="B564" s="3" t="str">
        <f t="shared" si="25"/>
        <v>2</v>
      </c>
      <c r="C564" s="3">
        <f t="shared" si="26"/>
        <v>2</v>
      </c>
      <c r="D564" s="16" t="s">
        <v>400</v>
      </c>
      <c r="E564" s="3" t="str">
        <f>VLOOKUP(F564,'NIK - Procesy'!B$5:C$61,2,FALSE)</f>
        <v>2.14</v>
      </c>
      <c r="F564" s="3" t="s">
        <v>398</v>
      </c>
      <c r="G564" s="3" t="s">
        <v>966</v>
      </c>
    </row>
    <row r="565" spans="1:7" customFormat="1" ht="23" x14ac:dyDescent="0.35">
      <c r="A565" s="6" t="str">
        <f t="shared" si="24"/>
        <v>K.2.14.3</v>
      </c>
      <c r="B565" s="3" t="str">
        <f t="shared" si="25"/>
        <v>2</v>
      </c>
      <c r="C565" s="3">
        <f t="shared" si="26"/>
        <v>3</v>
      </c>
      <c r="D565" s="16" t="s">
        <v>401</v>
      </c>
      <c r="E565" s="3" t="str">
        <f>VLOOKUP(F565,'NIK - Procesy'!B$5:C$61,2,FALSE)</f>
        <v>2.14</v>
      </c>
      <c r="F565" s="3" t="s">
        <v>398</v>
      </c>
      <c r="G565" s="3" t="s">
        <v>966</v>
      </c>
    </row>
    <row r="566" spans="1:7" customFormat="1" ht="23" x14ac:dyDescent="0.35">
      <c r="A566" s="6" t="str">
        <f t="shared" si="24"/>
        <v>K.2.14.4</v>
      </c>
      <c r="B566" s="3" t="str">
        <f t="shared" si="25"/>
        <v>2</v>
      </c>
      <c r="C566" s="3">
        <f t="shared" si="26"/>
        <v>4</v>
      </c>
      <c r="D566" s="16" t="s">
        <v>402</v>
      </c>
      <c r="E566" s="3" t="str">
        <f>VLOOKUP(F566,'NIK - Procesy'!B$5:C$61,2,FALSE)</f>
        <v>2.14</v>
      </c>
      <c r="F566" s="3" t="s">
        <v>398</v>
      </c>
      <c r="G566" s="3" t="s">
        <v>966</v>
      </c>
    </row>
    <row r="567" spans="1:7" customFormat="1" ht="34.5" x14ac:dyDescent="0.35">
      <c r="A567" s="6" t="str">
        <f t="shared" si="24"/>
        <v>K.2.14.5</v>
      </c>
      <c r="B567" s="3" t="str">
        <f t="shared" si="25"/>
        <v>2</v>
      </c>
      <c r="C567" s="3">
        <f t="shared" si="26"/>
        <v>5</v>
      </c>
      <c r="D567" s="16" t="s">
        <v>403</v>
      </c>
      <c r="E567" s="3" t="str">
        <f>VLOOKUP(F567,'NIK - Procesy'!B$5:C$61,2,FALSE)</f>
        <v>2.14</v>
      </c>
      <c r="F567" s="3" t="s">
        <v>398</v>
      </c>
      <c r="G567" s="3" t="s">
        <v>966</v>
      </c>
    </row>
    <row r="568" spans="1:7" customFormat="1" ht="23" x14ac:dyDescent="0.35">
      <c r="A568" s="6" t="str">
        <f t="shared" si="24"/>
        <v>K.2.14.6</v>
      </c>
      <c r="B568" s="3" t="str">
        <f t="shared" si="25"/>
        <v>2</v>
      </c>
      <c r="C568" s="3">
        <f t="shared" si="26"/>
        <v>6</v>
      </c>
      <c r="D568" s="16" t="s">
        <v>404</v>
      </c>
      <c r="E568" s="3" t="str">
        <f>VLOOKUP(F568,'NIK - Procesy'!B$5:C$61,2,FALSE)</f>
        <v>2.14</v>
      </c>
      <c r="F568" s="3" t="s">
        <v>398</v>
      </c>
      <c r="G568" s="3" t="s">
        <v>966</v>
      </c>
    </row>
    <row r="569" spans="1:7" customFormat="1" ht="57.5" x14ac:dyDescent="0.35">
      <c r="A569" s="6" t="str">
        <f t="shared" si="24"/>
        <v>K.2.14.7</v>
      </c>
      <c r="B569" s="3" t="str">
        <f t="shared" si="25"/>
        <v>2</v>
      </c>
      <c r="C569" s="3">
        <f t="shared" si="26"/>
        <v>7</v>
      </c>
      <c r="D569" s="16" t="s">
        <v>405</v>
      </c>
      <c r="E569" s="3" t="str">
        <f>VLOOKUP(F569,'NIK - Procesy'!B$5:C$61,2,FALSE)</f>
        <v>2.14</v>
      </c>
      <c r="F569" s="3" t="s">
        <v>398</v>
      </c>
      <c r="G569" s="3" t="s">
        <v>966</v>
      </c>
    </row>
    <row r="570" spans="1:7" customFormat="1" ht="23" x14ac:dyDescent="0.35">
      <c r="A570" s="6" t="str">
        <f t="shared" si="24"/>
        <v>K.2.14.8</v>
      </c>
      <c r="B570" s="3" t="str">
        <f t="shared" si="25"/>
        <v>2</v>
      </c>
      <c r="C570" s="3">
        <f t="shared" si="26"/>
        <v>8</v>
      </c>
      <c r="D570" s="16" t="s">
        <v>406</v>
      </c>
      <c r="E570" s="3" t="str">
        <f>VLOOKUP(F570,'NIK - Procesy'!B$5:C$61,2,FALSE)</f>
        <v>2.14</v>
      </c>
      <c r="F570" s="3" t="s">
        <v>398</v>
      </c>
      <c r="G570" s="3" t="s">
        <v>966</v>
      </c>
    </row>
    <row r="571" spans="1:7" customFormat="1" ht="23" x14ac:dyDescent="0.35">
      <c r="A571" s="6" t="str">
        <f t="shared" si="24"/>
        <v>K.2.14.9</v>
      </c>
      <c r="B571" s="3" t="str">
        <f t="shared" si="25"/>
        <v>2</v>
      </c>
      <c r="C571" s="3">
        <f t="shared" si="26"/>
        <v>9</v>
      </c>
      <c r="D571" s="16" t="s">
        <v>407</v>
      </c>
      <c r="E571" s="3" t="str">
        <f>VLOOKUP(F571,'NIK - Procesy'!B$5:C$61,2,FALSE)</f>
        <v>2.14</v>
      </c>
      <c r="F571" s="3" t="s">
        <v>398</v>
      </c>
      <c r="G571" s="3" t="s">
        <v>966</v>
      </c>
    </row>
    <row r="572" spans="1:7" customFormat="1" ht="161" x14ac:dyDescent="0.35">
      <c r="A572" s="6" t="str">
        <f t="shared" si="24"/>
        <v>K.2.14.10</v>
      </c>
      <c r="B572" s="3" t="str">
        <f t="shared" si="25"/>
        <v>2</v>
      </c>
      <c r="C572" s="3">
        <f t="shared" si="26"/>
        <v>10</v>
      </c>
      <c r="D572" s="16" t="s">
        <v>408</v>
      </c>
      <c r="E572" s="3" t="str">
        <f>VLOOKUP(F572,'NIK - Procesy'!B$5:C$61,2,FALSE)</f>
        <v>2.14</v>
      </c>
      <c r="F572" s="3" t="s">
        <v>398</v>
      </c>
      <c r="G572" s="3" t="s">
        <v>966</v>
      </c>
    </row>
    <row r="573" spans="1:7" customFormat="1" ht="23" x14ac:dyDescent="0.35">
      <c r="A573" s="6" t="str">
        <f t="shared" si="24"/>
        <v>K.2.14.11</v>
      </c>
      <c r="B573" s="3" t="str">
        <f t="shared" si="25"/>
        <v>2</v>
      </c>
      <c r="C573" s="3">
        <f t="shared" si="26"/>
        <v>11</v>
      </c>
      <c r="D573" s="16" t="s">
        <v>409</v>
      </c>
      <c r="E573" s="3" t="str">
        <f>VLOOKUP(F573,'NIK - Procesy'!B$5:C$61,2,FALSE)</f>
        <v>2.14</v>
      </c>
      <c r="F573" s="3" t="s">
        <v>398</v>
      </c>
      <c r="G573" s="3" t="s">
        <v>966</v>
      </c>
    </row>
    <row r="574" spans="1:7" customFormat="1" ht="34.5" x14ac:dyDescent="0.35">
      <c r="A574" s="6" t="str">
        <f t="shared" si="24"/>
        <v>K.2.14.12</v>
      </c>
      <c r="B574" s="3" t="str">
        <f t="shared" si="25"/>
        <v>2</v>
      </c>
      <c r="C574" s="3">
        <f t="shared" si="26"/>
        <v>12</v>
      </c>
      <c r="D574" s="16" t="s">
        <v>410</v>
      </c>
      <c r="E574" s="3" t="str">
        <f>VLOOKUP(F574,'NIK - Procesy'!B$5:C$61,2,FALSE)</f>
        <v>2.14</v>
      </c>
      <c r="F574" s="3" t="s">
        <v>398</v>
      </c>
      <c r="G574" s="3" t="s">
        <v>966</v>
      </c>
    </row>
    <row r="575" spans="1:7" customFormat="1" ht="46" x14ac:dyDescent="0.35">
      <c r="A575" s="6" t="str">
        <f t="shared" si="24"/>
        <v>K.2.14.13</v>
      </c>
      <c r="B575" s="3" t="str">
        <f t="shared" si="25"/>
        <v>2</v>
      </c>
      <c r="C575" s="3">
        <f t="shared" si="26"/>
        <v>13</v>
      </c>
      <c r="D575" s="16" t="s">
        <v>411</v>
      </c>
      <c r="E575" s="3" t="str">
        <f>VLOOKUP(F575,'NIK - Procesy'!B$5:C$61,2,FALSE)</f>
        <v>2.14</v>
      </c>
      <c r="F575" s="3" t="s">
        <v>398</v>
      </c>
      <c r="G575" s="3" t="s">
        <v>966</v>
      </c>
    </row>
    <row r="576" spans="1:7" customFormat="1" ht="46" x14ac:dyDescent="0.35">
      <c r="A576" s="6" t="str">
        <f t="shared" si="24"/>
        <v>K.2.14.14</v>
      </c>
      <c r="B576" s="3" t="str">
        <f t="shared" si="25"/>
        <v>2</v>
      </c>
      <c r="C576" s="3">
        <f t="shared" si="26"/>
        <v>14</v>
      </c>
      <c r="D576" s="16" t="s">
        <v>412</v>
      </c>
      <c r="E576" s="3" t="str">
        <f>VLOOKUP(F576,'NIK - Procesy'!B$5:C$61,2,FALSE)</f>
        <v>2.14</v>
      </c>
      <c r="F576" s="3" t="s">
        <v>398</v>
      </c>
      <c r="G576" s="3" t="s">
        <v>966</v>
      </c>
    </row>
    <row r="577" spans="1:7" customFormat="1" ht="92" x14ac:dyDescent="0.35">
      <c r="A577" s="6" t="str">
        <f t="shared" si="24"/>
        <v>K.2.15.1</v>
      </c>
      <c r="B577" s="3" t="str">
        <f t="shared" si="25"/>
        <v>2</v>
      </c>
      <c r="C577" s="3">
        <f t="shared" si="26"/>
        <v>1</v>
      </c>
      <c r="D577" s="16" t="s">
        <v>310</v>
      </c>
      <c r="E577" s="3" t="str">
        <f>VLOOKUP(F577,'NIK - Procesy'!B$5:C$61,2,FALSE)</f>
        <v>2.15</v>
      </c>
      <c r="F577" s="3" t="s">
        <v>311</v>
      </c>
      <c r="G577" s="3" t="s">
        <v>966</v>
      </c>
    </row>
    <row r="578" spans="1:7" customFormat="1" ht="34.5" x14ac:dyDescent="0.35">
      <c r="A578" s="6" t="str">
        <f t="shared" si="24"/>
        <v>K.2.15.2</v>
      </c>
      <c r="B578" s="3" t="str">
        <f t="shared" si="25"/>
        <v>2</v>
      </c>
      <c r="C578" s="3">
        <f t="shared" si="26"/>
        <v>2</v>
      </c>
      <c r="D578" s="16" t="s">
        <v>312</v>
      </c>
      <c r="E578" s="3" t="str">
        <f>VLOOKUP(F578,'NIK - Procesy'!B$5:C$61,2,FALSE)</f>
        <v>2.15</v>
      </c>
      <c r="F578" s="3" t="s">
        <v>311</v>
      </c>
      <c r="G578" s="3" t="s">
        <v>966</v>
      </c>
    </row>
    <row r="579" spans="1:7" customFormat="1" ht="57.5" x14ac:dyDescent="0.35">
      <c r="A579" s="6" t="str">
        <f t="shared" si="24"/>
        <v>K.2.15.3</v>
      </c>
      <c r="B579" s="3" t="str">
        <f t="shared" si="25"/>
        <v>2</v>
      </c>
      <c r="C579" s="3">
        <f t="shared" si="26"/>
        <v>3</v>
      </c>
      <c r="D579" s="16" t="s">
        <v>313</v>
      </c>
      <c r="E579" s="3" t="str">
        <f>VLOOKUP(F579,'NIK - Procesy'!B$5:C$61,2,FALSE)</f>
        <v>2.15</v>
      </c>
      <c r="F579" s="3" t="s">
        <v>311</v>
      </c>
      <c r="G579" s="3" t="s">
        <v>966</v>
      </c>
    </row>
    <row r="580" spans="1:7" customFormat="1" ht="23" x14ac:dyDescent="0.35">
      <c r="A580" s="6" t="str">
        <f t="shared" ref="A580:A643" si="27">G580&amp;"."&amp;E580&amp;"."&amp;C580</f>
        <v>K.2.15.4</v>
      </c>
      <c r="B580" s="3" t="str">
        <f t="shared" ref="B580:B643" si="28">LEFT(E580,1)</f>
        <v>2</v>
      </c>
      <c r="C580" s="3">
        <f t="shared" ref="C580:C643" si="29">IF(E580&gt;E579,1,C579+1)</f>
        <v>4</v>
      </c>
      <c r="D580" s="16" t="s">
        <v>314</v>
      </c>
      <c r="E580" s="3" t="str">
        <f>VLOOKUP(F580,'NIK - Procesy'!B$5:C$61,2,FALSE)</f>
        <v>2.15</v>
      </c>
      <c r="F580" s="3" t="s">
        <v>311</v>
      </c>
      <c r="G580" s="3" t="s">
        <v>966</v>
      </c>
    </row>
    <row r="581" spans="1:7" customFormat="1" ht="23" x14ac:dyDescent="0.35">
      <c r="A581" s="6" t="str">
        <f t="shared" si="27"/>
        <v>K.2.15.5</v>
      </c>
      <c r="B581" s="3" t="str">
        <f t="shared" si="28"/>
        <v>2</v>
      </c>
      <c r="C581" s="3">
        <f t="shared" si="29"/>
        <v>5</v>
      </c>
      <c r="D581" s="16" t="s">
        <v>315</v>
      </c>
      <c r="E581" s="3" t="str">
        <f>VLOOKUP(F581,'NIK - Procesy'!B$5:C$61,2,FALSE)</f>
        <v>2.15</v>
      </c>
      <c r="F581" s="3" t="s">
        <v>311</v>
      </c>
      <c r="G581" s="3" t="s">
        <v>966</v>
      </c>
    </row>
    <row r="582" spans="1:7" customFormat="1" ht="46" x14ac:dyDescent="0.35">
      <c r="A582" s="6" t="str">
        <f t="shared" si="27"/>
        <v>K.2.15.6</v>
      </c>
      <c r="B582" s="3" t="str">
        <f t="shared" si="28"/>
        <v>2</v>
      </c>
      <c r="C582" s="3">
        <f t="shared" si="29"/>
        <v>6</v>
      </c>
      <c r="D582" s="16" t="s">
        <v>316</v>
      </c>
      <c r="E582" s="3" t="str">
        <f>VLOOKUP(F582,'NIK - Procesy'!B$5:C$61,2,FALSE)</f>
        <v>2.15</v>
      </c>
      <c r="F582" s="3" t="s">
        <v>311</v>
      </c>
      <c r="G582" s="3" t="s">
        <v>966</v>
      </c>
    </row>
    <row r="583" spans="1:7" customFormat="1" ht="57.5" x14ac:dyDescent="0.35">
      <c r="A583" s="6" t="str">
        <f t="shared" si="27"/>
        <v>K.2.15.7</v>
      </c>
      <c r="B583" s="3" t="str">
        <f t="shared" si="28"/>
        <v>2</v>
      </c>
      <c r="C583" s="3">
        <f t="shared" si="29"/>
        <v>7</v>
      </c>
      <c r="D583" s="16" t="s">
        <v>317</v>
      </c>
      <c r="E583" s="3" t="str">
        <f>VLOOKUP(F583,'NIK - Procesy'!B$5:C$61,2,FALSE)</f>
        <v>2.15</v>
      </c>
      <c r="F583" s="3" t="s">
        <v>311</v>
      </c>
      <c r="G583" s="3" t="s">
        <v>966</v>
      </c>
    </row>
    <row r="584" spans="1:7" customFormat="1" ht="23" x14ac:dyDescent="0.35">
      <c r="A584" s="6" t="str">
        <f t="shared" si="27"/>
        <v>K.2.15.8</v>
      </c>
      <c r="B584" s="3" t="str">
        <f t="shared" si="28"/>
        <v>2</v>
      </c>
      <c r="C584" s="3">
        <f t="shared" si="29"/>
        <v>8</v>
      </c>
      <c r="D584" s="16" t="s">
        <v>318</v>
      </c>
      <c r="E584" s="3" t="str">
        <f>VLOOKUP(F584,'NIK - Procesy'!B$5:C$61,2,FALSE)</f>
        <v>2.15</v>
      </c>
      <c r="F584" s="3" t="s">
        <v>311</v>
      </c>
      <c r="G584" s="3" t="s">
        <v>966</v>
      </c>
    </row>
    <row r="585" spans="1:7" customFormat="1" ht="69" x14ac:dyDescent="0.35">
      <c r="A585" s="6" t="str">
        <f t="shared" si="27"/>
        <v>K.2.15.9</v>
      </c>
      <c r="B585" s="3" t="str">
        <f t="shared" si="28"/>
        <v>2</v>
      </c>
      <c r="C585" s="3">
        <f t="shared" si="29"/>
        <v>9</v>
      </c>
      <c r="D585" s="16" t="s">
        <v>319</v>
      </c>
      <c r="E585" s="3" t="str">
        <f>VLOOKUP(F585,'NIK - Procesy'!B$5:C$61,2,FALSE)</f>
        <v>2.15</v>
      </c>
      <c r="F585" s="3" t="s">
        <v>311</v>
      </c>
      <c r="G585" s="3" t="s">
        <v>966</v>
      </c>
    </row>
    <row r="586" spans="1:7" customFormat="1" ht="126.5" x14ac:dyDescent="0.35">
      <c r="A586" s="6" t="str">
        <f t="shared" si="27"/>
        <v>K.2.15.10</v>
      </c>
      <c r="B586" s="3" t="str">
        <f t="shared" si="28"/>
        <v>2</v>
      </c>
      <c r="C586" s="3">
        <f t="shared" si="29"/>
        <v>10</v>
      </c>
      <c r="D586" s="16" t="s">
        <v>320</v>
      </c>
      <c r="E586" s="3" t="str">
        <f>VLOOKUP(F586,'NIK - Procesy'!B$5:C$61,2,FALSE)</f>
        <v>2.15</v>
      </c>
      <c r="F586" s="3" t="s">
        <v>311</v>
      </c>
      <c r="G586" s="3" t="s">
        <v>966</v>
      </c>
    </row>
    <row r="587" spans="1:7" customFormat="1" ht="69" x14ac:dyDescent="0.35">
      <c r="A587" s="6" t="str">
        <f t="shared" si="27"/>
        <v>K.2.15.11</v>
      </c>
      <c r="B587" s="3" t="str">
        <f t="shared" si="28"/>
        <v>2</v>
      </c>
      <c r="C587" s="3">
        <f t="shared" si="29"/>
        <v>11</v>
      </c>
      <c r="D587" s="16" t="s">
        <v>321</v>
      </c>
      <c r="E587" s="3" t="str">
        <f>VLOOKUP(F587,'NIK - Procesy'!B$5:C$61,2,FALSE)</f>
        <v>2.15</v>
      </c>
      <c r="F587" s="3" t="s">
        <v>311</v>
      </c>
      <c r="G587" s="3" t="s">
        <v>966</v>
      </c>
    </row>
    <row r="588" spans="1:7" customFormat="1" ht="103.5" x14ac:dyDescent="0.35">
      <c r="A588" s="6" t="str">
        <f t="shared" si="27"/>
        <v>K.2.15.12</v>
      </c>
      <c r="B588" s="3" t="str">
        <f t="shared" si="28"/>
        <v>2</v>
      </c>
      <c r="C588" s="3">
        <f t="shared" si="29"/>
        <v>12</v>
      </c>
      <c r="D588" s="16" t="s">
        <v>322</v>
      </c>
      <c r="E588" s="3" t="str">
        <f>VLOOKUP(F588,'NIK - Procesy'!B$5:C$61,2,FALSE)</f>
        <v>2.15</v>
      </c>
      <c r="F588" s="3" t="s">
        <v>311</v>
      </c>
      <c r="G588" s="3" t="s">
        <v>966</v>
      </c>
    </row>
    <row r="589" spans="1:7" customFormat="1" ht="92" x14ac:dyDescent="0.35">
      <c r="A589" s="6" t="str">
        <f t="shared" si="27"/>
        <v>K.2.15.13</v>
      </c>
      <c r="B589" s="3" t="str">
        <f t="shared" si="28"/>
        <v>2</v>
      </c>
      <c r="C589" s="3">
        <f t="shared" si="29"/>
        <v>13</v>
      </c>
      <c r="D589" s="16" t="s">
        <v>323</v>
      </c>
      <c r="E589" s="3" t="str">
        <f>VLOOKUP(F589,'NIK - Procesy'!B$5:C$61,2,FALSE)</f>
        <v>2.15</v>
      </c>
      <c r="F589" s="3" t="s">
        <v>311</v>
      </c>
      <c r="G589" s="3" t="s">
        <v>966</v>
      </c>
    </row>
    <row r="590" spans="1:7" customFormat="1" ht="34.5" x14ac:dyDescent="0.35">
      <c r="A590" s="6" t="str">
        <f t="shared" si="27"/>
        <v>K.2.15.14</v>
      </c>
      <c r="B590" s="3" t="str">
        <f t="shared" si="28"/>
        <v>2</v>
      </c>
      <c r="C590" s="3">
        <f t="shared" si="29"/>
        <v>14</v>
      </c>
      <c r="D590" s="16" t="s">
        <v>870</v>
      </c>
      <c r="E590" s="3" t="str">
        <f>VLOOKUP(F590,'NIK - Procesy'!B$5:C$61,2,FALSE)</f>
        <v>2.15</v>
      </c>
      <c r="F590" s="3" t="s">
        <v>311</v>
      </c>
      <c r="G590" s="3" t="s">
        <v>966</v>
      </c>
    </row>
    <row r="591" spans="1:7" customFormat="1" ht="57.5" x14ac:dyDescent="0.35">
      <c r="A591" s="6" t="str">
        <f t="shared" si="27"/>
        <v>K.2.15.15</v>
      </c>
      <c r="B591" s="3" t="str">
        <f t="shared" si="28"/>
        <v>2</v>
      </c>
      <c r="C591" s="3">
        <f t="shared" si="29"/>
        <v>15</v>
      </c>
      <c r="D591" s="16" t="s">
        <v>324</v>
      </c>
      <c r="E591" s="3" t="str">
        <f>VLOOKUP(F591,'NIK - Procesy'!B$5:C$61,2,FALSE)</f>
        <v>2.15</v>
      </c>
      <c r="F591" s="3" t="s">
        <v>311</v>
      </c>
      <c r="G591" s="3" t="s">
        <v>966</v>
      </c>
    </row>
    <row r="592" spans="1:7" customFormat="1" ht="57.5" x14ac:dyDescent="0.35">
      <c r="A592" s="6" t="str">
        <f t="shared" si="27"/>
        <v>K.2.15.16</v>
      </c>
      <c r="B592" s="3" t="str">
        <f t="shared" si="28"/>
        <v>2</v>
      </c>
      <c r="C592" s="3">
        <f t="shared" si="29"/>
        <v>16</v>
      </c>
      <c r="D592" s="16" t="s">
        <v>325</v>
      </c>
      <c r="E592" s="3" t="str">
        <f>VLOOKUP(F592,'NIK - Procesy'!B$5:C$61,2,FALSE)</f>
        <v>2.15</v>
      </c>
      <c r="F592" s="3" t="s">
        <v>311</v>
      </c>
      <c r="G592" s="3" t="s">
        <v>966</v>
      </c>
    </row>
    <row r="593" spans="1:7" customFormat="1" ht="46" x14ac:dyDescent="0.35">
      <c r="A593" s="6" t="str">
        <f t="shared" si="27"/>
        <v>K.2.15.17</v>
      </c>
      <c r="B593" s="3" t="str">
        <f t="shared" si="28"/>
        <v>2</v>
      </c>
      <c r="C593" s="3">
        <f t="shared" si="29"/>
        <v>17</v>
      </c>
      <c r="D593" s="16" t="s">
        <v>326</v>
      </c>
      <c r="E593" s="3" t="str">
        <f>VLOOKUP(F593,'NIK - Procesy'!B$5:C$61,2,FALSE)</f>
        <v>2.15</v>
      </c>
      <c r="F593" s="3" t="s">
        <v>311</v>
      </c>
      <c r="G593" s="3" t="s">
        <v>966</v>
      </c>
    </row>
    <row r="594" spans="1:7" customFormat="1" ht="46" x14ac:dyDescent="0.35">
      <c r="A594" s="6" t="str">
        <f t="shared" si="27"/>
        <v>K.2.15.18</v>
      </c>
      <c r="B594" s="3" t="str">
        <f t="shared" si="28"/>
        <v>2</v>
      </c>
      <c r="C594" s="3">
        <f t="shared" si="29"/>
        <v>18</v>
      </c>
      <c r="D594" s="16" t="s">
        <v>327</v>
      </c>
      <c r="E594" s="3" t="str">
        <f>VLOOKUP(F594,'NIK - Procesy'!B$5:C$61,2,FALSE)</f>
        <v>2.15</v>
      </c>
      <c r="F594" s="3" t="s">
        <v>311</v>
      </c>
      <c r="G594" s="3" t="s">
        <v>966</v>
      </c>
    </row>
    <row r="595" spans="1:7" customFormat="1" ht="34.5" x14ac:dyDescent="0.35">
      <c r="A595" s="6" t="str">
        <f t="shared" si="27"/>
        <v>K.2.15.19</v>
      </c>
      <c r="B595" s="3" t="str">
        <f t="shared" si="28"/>
        <v>2</v>
      </c>
      <c r="C595" s="3">
        <f t="shared" si="29"/>
        <v>19</v>
      </c>
      <c r="D595" s="16" t="s">
        <v>382</v>
      </c>
      <c r="E595" s="3" t="str">
        <f>VLOOKUP(F595,'NIK - Procesy'!B$5:C$61,2,FALSE)</f>
        <v>2.15</v>
      </c>
      <c r="F595" s="3" t="s">
        <v>311</v>
      </c>
      <c r="G595" s="3" t="s">
        <v>966</v>
      </c>
    </row>
    <row r="596" spans="1:7" customFormat="1" ht="80.5" x14ac:dyDescent="0.35">
      <c r="A596" s="6" t="str">
        <f t="shared" si="27"/>
        <v>K.2.16.1</v>
      </c>
      <c r="B596" s="3" t="str">
        <f t="shared" si="28"/>
        <v>2</v>
      </c>
      <c r="C596" s="3">
        <f t="shared" si="29"/>
        <v>1</v>
      </c>
      <c r="D596" s="16" t="s">
        <v>414</v>
      </c>
      <c r="E596" s="3" t="str">
        <f>VLOOKUP(F596,'NIK - Procesy'!B$5:C$61,2,FALSE)</f>
        <v>2.16</v>
      </c>
      <c r="F596" s="3" t="s">
        <v>413</v>
      </c>
      <c r="G596" s="3" t="s">
        <v>966</v>
      </c>
    </row>
    <row r="597" spans="1:7" customFormat="1" ht="80.5" x14ac:dyDescent="0.35">
      <c r="A597" s="6" t="str">
        <f t="shared" si="27"/>
        <v>K.2.16.2</v>
      </c>
      <c r="B597" s="3" t="str">
        <f t="shared" si="28"/>
        <v>2</v>
      </c>
      <c r="C597" s="3">
        <f t="shared" si="29"/>
        <v>2</v>
      </c>
      <c r="D597" s="16" t="s">
        <v>415</v>
      </c>
      <c r="E597" s="3" t="str">
        <f>VLOOKUP(F597,'NIK - Procesy'!B$5:C$61,2,FALSE)</f>
        <v>2.16</v>
      </c>
      <c r="F597" s="3" t="s">
        <v>413</v>
      </c>
      <c r="G597" s="3" t="s">
        <v>966</v>
      </c>
    </row>
    <row r="598" spans="1:7" customFormat="1" ht="46" x14ac:dyDescent="0.35">
      <c r="A598" s="6" t="str">
        <f t="shared" si="27"/>
        <v>K.2.16.3</v>
      </c>
      <c r="B598" s="3" t="str">
        <f t="shared" si="28"/>
        <v>2</v>
      </c>
      <c r="C598" s="3">
        <f t="shared" si="29"/>
        <v>3</v>
      </c>
      <c r="D598" s="16" t="s">
        <v>416</v>
      </c>
      <c r="E598" s="3" t="str">
        <f>VLOOKUP(F598,'NIK - Procesy'!B$5:C$61,2,FALSE)</f>
        <v>2.16</v>
      </c>
      <c r="F598" s="3" t="s">
        <v>413</v>
      </c>
      <c r="G598" s="3" t="s">
        <v>966</v>
      </c>
    </row>
    <row r="599" spans="1:7" customFormat="1" ht="23" x14ac:dyDescent="0.35">
      <c r="A599" s="6" t="str">
        <f t="shared" si="27"/>
        <v>K.2.16.4</v>
      </c>
      <c r="B599" s="3" t="str">
        <f t="shared" si="28"/>
        <v>2</v>
      </c>
      <c r="C599" s="3">
        <f t="shared" si="29"/>
        <v>4</v>
      </c>
      <c r="D599" s="16" t="s">
        <v>417</v>
      </c>
      <c r="E599" s="3" t="str">
        <f>VLOOKUP(F599,'NIK - Procesy'!B$5:C$61,2,FALSE)</f>
        <v>2.16</v>
      </c>
      <c r="F599" s="3" t="s">
        <v>413</v>
      </c>
      <c r="G599" s="3" t="s">
        <v>966</v>
      </c>
    </row>
    <row r="600" spans="1:7" customFormat="1" ht="46" x14ac:dyDescent="0.35">
      <c r="A600" s="6" t="str">
        <f t="shared" si="27"/>
        <v>K.2.16.5</v>
      </c>
      <c r="B600" s="3" t="str">
        <f t="shared" si="28"/>
        <v>2</v>
      </c>
      <c r="C600" s="3">
        <f t="shared" si="29"/>
        <v>5</v>
      </c>
      <c r="D600" s="16" t="s">
        <v>418</v>
      </c>
      <c r="E600" s="3" t="str">
        <f>VLOOKUP(F600,'NIK - Procesy'!B$5:C$61,2,FALSE)</f>
        <v>2.16</v>
      </c>
      <c r="F600" s="3" t="s">
        <v>413</v>
      </c>
      <c r="G600" s="3" t="s">
        <v>966</v>
      </c>
    </row>
    <row r="601" spans="1:7" customFormat="1" x14ac:dyDescent="0.35">
      <c r="A601" s="6" t="str">
        <f t="shared" si="27"/>
        <v>K.2.16.6</v>
      </c>
      <c r="B601" s="3" t="str">
        <f t="shared" si="28"/>
        <v>2</v>
      </c>
      <c r="C601" s="3">
        <f t="shared" si="29"/>
        <v>6</v>
      </c>
      <c r="D601" s="16" t="s">
        <v>419</v>
      </c>
      <c r="E601" s="3" t="str">
        <f>VLOOKUP(F601,'NIK - Procesy'!B$5:C$61,2,FALSE)</f>
        <v>2.16</v>
      </c>
      <c r="F601" s="3" t="s">
        <v>413</v>
      </c>
      <c r="G601" s="3" t="s">
        <v>966</v>
      </c>
    </row>
    <row r="602" spans="1:7" customFormat="1" ht="46" x14ac:dyDescent="0.35">
      <c r="A602" s="6" t="str">
        <f t="shared" si="27"/>
        <v>K.2.16.7</v>
      </c>
      <c r="B602" s="3" t="str">
        <f t="shared" si="28"/>
        <v>2</v>
      </c>
      <c r="C602" s="3">
        <f t="shared" si="29"/>
        <v>7</v>
      </c>
      <c r="D602" s="16" t="s">
        <v>420</v>
      </c>
      <c r="E602" s="3" t="str">
        <f>VLOOKUP(F602,'NIK - Procesy'!B$5:C$61,2,FALSE)</f>
        <v>2.16</v>
      </c>
      <c r="F602" s="3" t="s">
        <v>413</v>
      </c>
      <c r="G602" s="3" t="s">
        <v>966</v>
      </c>
    </row>
    <row r="603" spans="1:7" customFormat="1" ht="34.5" x14ac:dyDescent="0.35">
      <c r="A603" s="6" t="str">
        <f t="shared" si="27"/>
        <v>K.2.16.8</v>
      </c>
      <c r="B603" s="3" t="str">
        <f t="shared" si="28"/>
        <v>2</v>
      </c>
      <c r="C603" s="3">
        <f t="shared" si="29"/>
        <v>8</v>
      </c>
      <c r="D603" s="16" t="s">
        <v>421</v>
      </c>
      <c r="E603" s="3" t="str">
        <f>VLOOKUP(F603,'NIK - Procesy'!B$5:C$61,2,FALSE)</f>
        <v>2.16</v>
      </c>
      <c r="F603" s="3" t="s">
        <v>413</v>
      </c>
      <c r="G603" s="3" t="s">
        <v>966</v>
      </c>
    </row>
    <row r="604" spans="1:7" customFormat="1" ht="46" x14ac:dyDescent="0.35">
      <c r="A604" s="6" t="str">
        <f t="shared" si="27"/>
        <v>K.2.16.9</v>
      </c>
      <c r="B604" s="3" t="str">
        <f t="shared" si="28"/>
        <v>2</v>
      </c>
      <c r="C604" s="3">
        <f t="shared" si="29"/>
        <v>9</v>
      </c>
      <c r="D604" s="16" t="s">
        <v>422</v>
      </c>
      <c r="E604" s="3" t="str">
        <f>VLOOKUP(F604,'NIK - Procesy'!B$5:C$61,2,FALSE)</f>
        <v>2.16</v>
      </c>
      <c r="F604" s="3" t="s">
        <v>413</v>
      </c>
      <c r="G604" s="3" t="s">
        <v>966</v>
      </c>
    </row>
    <row r="605" spans="1:7" customFormat="1" ht="23" x14ac:dyDescent="0.35">
      <c r="A605" s="6" t="str">
        <f t="shared" si="27"/>
        <v>K.2.16.10</v>
      </c>
      <c r="B605" s="3" t="str">
        <f t="shared" si="28"/>
        <v>2</v>
      </c>
      <c r="C605" s="3">
        <f t="shared" si="29"/>
        <v>10</v>
      </c>
      <c r="D605" s="16" t="s">
        <v>423</v>
      </c>
      <c r="E605" s="3" t="str">
        <f>VLOOKUP(F605,'NIK - Procesy'!B$5:C$61,2,FALSE)</f>
        <v>2.16</v>
      </c>
      <c r="F605" s="3" t="s">
        <v>413</v>
      </c>
      <c r="G605" s="3" t="s">
        <v>966</v>
      </c>
    </row>
    <row r="606" spans="1:7" customFormat="1" ht="23" x14ac:dyDescent="0.35">
      <c r="A606" s="6" t="str">
        <f t="shared" si="27"/>
        <v>K.2.16.11</v>
      </c>
      <c r="B606" s="3" t="str">
        <f t="shared" si="28"/>
        <v>2</v>
      </c>
      <c r="C606" s="3">
        <f t="shared" si="29"/>
        <v>11</v>
      </c>
      <c r="D606" s="16" t="s">
        <v>424</v>
      </c>
      <c r="E606" s="3" t="str">
        <f>VLOOKUP(F606,'NIK - Procesy'!B$5:C$61,2,FALSE)</f>
        <v>2.16</v>
      </c>
      <c r="F606" s="3" t="s">
        <v>413</v>
      </c>
      <c r="G606" s="3" t="s">
        <v>966</v>
      </c>
    </row>
    <row r="607" spans="1:7" customFormat="1" ht="46" x14ac:dyDescent="0.35">
      <c r="A607" s="6" t="str">
        <f t="shared" si="27"/>
        <v>K.2.16.12</v>
      </c>
      <c r="B607" s="3" t="str">
        <f t="shared" si="28"/>
        <v>2</v>
      </c>
      <c r="C607" s="3">
        <f t="shared" si="29"/>
        <v>12</v>
      </c>
      <c r="D607" s="16" t="s">
        <v>426</v>
      </c>
      <c r="E607" s="3" t="str">
        <f>VLOOKUP(F607,'NIK - Procesy'!B$5:C$61,2,FALSE)</f>
        <v>2.16</v>
      </c>
      <c r="F607" s="3" t="s">
        <v>413</v>
      </c>
      <c r="G607" s="3" t="s">
        <v>966</v>
      </c>
    </row>
    <row r="608" spans="1:7" customFormat="1" ht="34.5" x14ac:dyDescent="0.35">
      <c r="A608" s="6" t="str">
        <f t="shared" si="27"/>
        <v>K.2.17.1</v>
      </c>
      <c r="B608" s="3" t="str">
        <f t="shared" si="28"/>
        <v>2</v>
      </c>
      <c r="C608" s="3">
        <f t="shared" si="29"/>
        <v>1</v>
      </c>
      <c r="D608" s="16" t="s">
        <v>432</v>
      </c>
      <c r="E608" s="3" t="str">
        <f>VLOOKUP(F608,'NIK - Procesy'!B$5:C$61,2,FALSE)</f>
        <v>2.17</v>
      </c>
      <c r="F608" s="3" t="s">
        <v>431</v>
      </c>
      <c r="G608" s="3" t="s">
        <v>966</v>
      </c>
    </row>
    <row r="609" spans="1:7" customFormat="1" ht="23" x14ac:dyDescent="0.35">
      <c r="A609" s="6" t="str">
        <f t="shared" si="27"/>
        <v>K.2.17.2</v>
      </c>
      <c r="B609" s="3" t="str">
        <f t="shared" si="28"/>
        <v>2</v>
      </c>
      <c r="C609" s="3">
        <f t="shared" si="29"/>
        <v>2</v>
      </c>
      <c r="D609" s="16" t="s">
        <v>433</v>
      </c>
      <c r="E609" s="3" t="str">
        <f>VLOOKUP(F609,'NIK - Procesy'!B$5:C$61,2,FALSE)</f>
        <v>2.17</v>
      </c>
      <c r="F609" s="3" t="s">
        <v>431</v>
      </c>
      <c r="G609" s="3" t="s">
        <v>966</v>
      </c>
    </row>
    <row r="610" spans="1:7" customFormat="1" ht="57.5" x14ac:dyDescent="0.35">
      <c r="A610" s="6" t="str">
        <f t="shared" si="27"/>
        <v>K.2.17.3</v>
      </c>
      <c r="B610" s="3" t="str">
        <f t="shared" si="28"/>
        <v>2</v>
      </c>
      <c r="C610" s="3">
        <f t="shared" si="29"/>
        <v>3</v>
      </c>
      <c r="D610" s="16" t="s">
        <v>434</v>
      </c>
      <c r="E610" s="3" t="str">
        <f>VLOOKUP(F610,'NIK - Procesy'!B$5:C$61,2,FALSE)</f>
        <v>2.17</v>
      </c>
      <c r="F610" s="3" t="s">
        <v>431</v>
      </c>
      <c r="G610" s="3" t="s">
        <v>966</v>
      </c>
    </row>
    <row r="611" spans="1:7" customFormat="1" ht="57.5" x14ac:dyDescent="0.35">
      <c r="A611" s="6" t="str">
        <f t="shared" si="27"/>
        <v>K.2.17.4</v>
      </c>
      <c r="B611" s="3" t="str">
        <f t="shared" si="28"/>
        <v>2</v>
      </c>
      <c r="C611" s="3">
        <f t="shared" si="29"/>
        <v>4</v>
      </c>
      <c r="D611" s="16" t="s">
        <v>435</v>
      </c>
      <c r="E611" s="3" t="str">
        <f>VLOOKUP(F611,'NIK - Procesy'!B$5:C$61,2,FALSE)</f>
        <v>2.17</v>
      </c>
      <c r="F611" s="3" t="s">
        <v>431</v>
      </c>
      <c r="G611" s="3" t="s">
        <v>966</v>
      </c>
    </row>
    <row r="612" spans="1:7" customFormat="1" ht="23" x14ac:dyDescent="0.35">
      <c r="A612" s="6" t="str">
        <f t="shared" si="27"/>
        <v>K.2.17.5</v>
      </c>
      <c r="B612" s="3" t="str">
        <f t="shared" si="28"/>
        <v>2</v>
      </c>
      <c r="C612" s="3">
        <f t="shared" si="29"/>
        <v>5</v>
      </c>
      <c r="D612" s="16" t="s">
        <v>436</v>
      </c>
      <c r="E612" s="3" t="str">
        <f>VLOOKUP(F612,'NIK - Procesy'!B$5:C$61,2,FALSE)</f>
        <v>2.17</v>
      </c>
      <c r="F612" s="3" t="s">
        <v>431</v>
      </c>
      <c r="G612" s="3" t="s">
        <v>966</v>
      </c>
    </row>
    <row r="613" spans="1:7" customFormat="1" ht="23" x14ac:dyDescent="0.35">
      <c r="A613" s="6" t="str">
        <f t="shared" si="27"/>
        <v>K.2.17.6</v>
      </c>
      <c r="B613" s="3" t="str">
        <f t="shared" si="28"/>
        <v>2</v>
      </c>
      <c r="C613" s="3">
        <f t="shared" si="29"/>
        <v>6</v>
      </c>
      <c r="D613" s="16" t="s">
        <v>437</v>
      </c>
      <c r="E613" s="3" t="str">
        <f>VLOOKUP(F613,'NIK - Procesy'!B$5:C$61,2,FALSE)</f>
        <v>2.17</v>
      </c>
      <c r="F613" s="3" t="s">
        <v>431</v>
      </c>
      <c r="G613" s="3" t="s">
        <v>966</v>
      </c>
    </row>
    <row r="614" spans="1:7" customFormat="1" ht="46" x14ac:dyDescent="0.35">
      <c r="A614" s="6" t="str">
        <f t="shared" si="27"/>
        <v>K.2.17.7</v>
      </c>
      <c r="B614" s="3" t="str">
        <f t="shared" si="28"/>
        <v>2</v>
      </c>
      <c r="C614" s="3">
        <f t="shared" si="29"/>
        <v>7</v>
      </c>
      <c r="D614" s="16" t="s">
        <v>438</v>
      </c>
      <c r="E614" s="3" t="str">
        <f>VLOOKUP(F614,'NIK - Procesy'!B$5:C$61,2,FALSE)</f>
        <v>2.17</v>
      </c>
      <c r="F614" s="3" t="s">
        <v>431</v>
      </c>
      <c r="G614" s="3" t="s">
        <v>966</v>
      </c>
    </row>
    <row r="615" spans="1:7" customFormat="1" ht="34.5" x14ac:dyDescent="0.35">
      <c r="A615" s="6" t="str">
        <f t="shared" si="27"/>
        <v>K.2.17.8</v>
      </c>
      <c r="B615" s="3" t="str">
        <f t="shared" si="28"/>
        <v>2</v>
      </c>
      <c r="C615" s="3">
        <f t="shared" si="29"/>
        <v>8</v>
      </c>
      <c r="D615" s="16" t="s">
        <v>439</v>
      </c>
      <c r="E615" s="3" t="str">
        <f>VLOOKUP(F615,'NIK - Procesy'!B$5:C$61,2,FALSE)</f>
        <v>2.17</v>
      </c>
      <c r="F615" s="3" t="s">
        <v>431</v>
      </c>
      <c r="G615" s="3" t="s">
        <v>966</v>
      </c>
    </row>
    <row r="616" spans="1:7" customFormat="1" ht="126.5" x14ac:dyDescent="0.35">
      <c r="A616" s="6" t="str">
        <f t="shared" si="27"/>
        <v>K.2.17.9</v>
      </c>
      <c r="B616" s="3" t="str">
        <f t="shared" si="28"/>
        <v>2</v>
      </c>
      <c r="C616" s="3">
        <f t="shared" si="29"/>
        <v>9</v>
      </c>
      <c r="D616" s="16" t="s">
        <v>440</v>
      </c>
      <c r="E616" s="3" t="str">
        <f>VLOOKUP(F616,'NIK - Procesy'!B$5:C$61,2,FALSE)</f>
        <v>2.17</v>
      </c>
      <c r="F616" s="3" t="s">
        <v>431</v>
      </c>
      <c r="G616" s="3" t="s">
        <v>966</v>
      </c>
    </row>
    <row r="617" spans="1:7" customFormat="1" ht="57.5" x14ac:dyDescent="0.35">
      <c r="A617" s="6" t="str">
        <f t="shared" si="27"/>
        <v>K.2.17.10</v>
      </c>
      <c r="B617" s="3" t="str">
        <f t="shared" si="28"/>
        <v>2</v>
      </c>
      <c r="C617" s="3">
        <f t="shared" si="29"/>
        <v>10</v>
      </c>
      <c r="D617" s="16" t="s">
        <v>441</v>
      </c>
      <c r="E617" s="3" t="str">
        <f>VLOOKUP(F617,'NIK - Procesy'!B$5:C$61,2,FALSE)</f>
        <v>2.17</v>
      </c>
      <c r="F617" s="3" t="s">
        <v>431</v>
      </c>
      <c r="G617" s="3" t="s">
        <v>966</v>
      </c>
    </row>
    <row r="618" spans="1:7" customFormat="1" ht="23" x14ac:dyDescent="0.35">
      <c r="A618" s="6" t="str">
        <f t="shared" si="27"/>
        <v>K.2.17.11</v>
      </c>
      <c r="B618" s="3" t="str">
        <f t="shared" si="28"/>
        <v>2</v>
      </c>
      <c r="C618" s="3">
        <f t="shared" si="29"/>
        <v>11</v>
      </c>
      <c r="D618" s="16" t="s">
        <v>442</v>
      </c>
      <c r="E618" s="3" t="str">
        <f>VLOOKUP(F618,'NIK - Procesy'!B$5:C$61,2,FALSE)</f>
        <v>2.17</v>
      </c>
      <c r="F618" s="3" t="s">
        <v>431</v>
      </c>
      <c r="G618" s="3" t="s">
        <v>966</v>
      </c>
    </row>
    <row r="619" spans="1:7" customFormat="1" ht="46" x14ac:dyDescent="0.35">
      <c r="A619" s="6" t="str">
        <f t="shared" si="27"/>
        <v>K.2.17.12</v>
      </c>
      <c r="B619" s="3" t="str">
        <f t="shared" si="28"/>
        <v>2</v>
      </c>
      <c r="C619" s="3">
        <f t="shared" si="29"/>
        <v>12</v>
      </c>
      <c r="D619" s="16" t="s">
        <v>443</v>
      </c>
      <c r="E619" s="3" t="str">
        <f>VLOOKUP(F619,'NIK - Procesy'!B$5:C$61,2,FALSE)</f>
        <v>2.17</v>
      </c>
      <c r="F619" s="3" t="s">
        <v>431</v>
      </c>
      <c r="G619" s="3" t="s">
        <v>966</v>
      </c>
    </row>
    <row r="620" spans="1:7" customFormat="1" ht="34.5" x14ac:dyDescent="0.35">
      <c r="A620" s="6" t="str">
        <f t="shared" si="27"/>
        <v>K.2.17.13</v>
      </c>
      <c r="B620" s="3" t="str">
        <f t="shared" si="28"/>
        <v>2</v>
      </c>
      <c r="C620" s="3">
        <f t="shared" si="29"/>
        <v>13</v>
      </c>
      <c r="D620" s="16" t="s">
        <v>444</v>
      </c>
      <c r="E620" s="3" t="str">
        <f>VLOOKUP(F620,'NIK - Procesy'!B$5:C$61,2,FALSE)</f>
        <v>2.17</v>
      </c>
      <c r="F620" s="3" t="s">
        <v>431</v>
      </c>
      <c r="G620" s="3" t="s">
        <v>966</v>
      </c>
    </row>
    <row r="621" spans="1:7" customFormat="1" ht="34.5" x14ac:dyDescent="0.35">
      <c r="A621" s="6" t="str">
        <f t="shared" si="27"/>
        <v>K.2.17.14</v>
      </c>
      <c r="B621" s="3" t="str">
        <f t="shared" si="28"/>
        <v>2</v>
      </c>
      <c r="C621" s="3">
        <f t="shared" si="29"/>
        <v>14</v>
      </c>
      <c r="D621" s="16" t="s">
        <v>445</v>
      </c>
      <c r="E621" s="3" t="str">
        <f>VLOOKUP(F621,'NIK - Procesy'!B$5:C$61,2,FALSE)</f>
        <v>2.17</v>
      </c>
      <c r="F621" s="3" t="s">
        <v>431</v>
      </c>
      <c r="G621" s="3" t="s">
        <v>966</v>
      </c>
    </row>
    <row r="622" spans="1:7" customFormat="1" ht="46" x14ac:dyDescent="0.35">
      <c r="A622" s="6" t="str">
        <f t="shared" si="27"/>
        <v>K.2.17.15</v>
      </c>
      <c r="B622" s="3" t="str">
        <f t="shared" si="28"/>
        <v>2</v>
      </c>
      <c r="C622" s="3">
        <f t="shared" si="29"/>
        <v>15</v>
      </c>
      <c r="D622" s="16" t="s">
        <v>446</v>
      </c>
      <c r="E622" s="3" t="str">
        <f>VLOOKUP(F622,'NIK - Procesy'!B$5:C$61,2,FALSE)</f>
        <v>2.17</v>
      </c>
      <c r="F622" s="3" t="s">
        <v>431</v>
      </c>
      <c r="G622" s="3" t="s">
        <v>966</v>
      </c>
    </row>
    <row r="623" spans="1:7" customFormat="1" ht="23" x14ac:dyDescent="0.35">
      <c r="A623" s="6" t="str">
        <f t="shared" si="27"/>
        <v>K.2.17.16</v>
      </c>
      <c r="B623" s="3" t="str">
        <f t="shared" si="28"/>
        <v>2</v>
      </c>
      <c r="C623" s="3">
        <f t="shared" si="29"/>
        <v>16</v>
      </c>
      <c r="D623" s="16" t="s">
        <v>447</v>
      </c>
      <c r="E623" s="3" t="str">
        <f>VLOOKUP(F623,'NIK - Procesy'!B$5:C$61,2,FALSE)</f>
        <v>2.17</v>
      </c>
      <c r="F623" s="3" t="s">
        <v>431</v>
      </c>
      <c r="G623" s="3" t="s">
        <v>966</v>
      </c>
    </row>
    <row r="624" spans="1:7" customFormat="1" ht="34.5" x14ac:dyDescent="0.35">
      <c r="A624" s="6" t="str">
        <f t="shared" si="27"/>
        <v>K.2.17.17</v>
      </c>
      <c r="B624" s="3" t="str">
        <f t="shared" si="28"/>
        <v>2</v>
      </c>
      <c r="C624" s="3">
        <f t="shared" si="29"/>
        <v>17</v>
      </c>
      <c r="D624" s="16" t="s">
        <v>448</v>
      </c>
      <c r="E624" s="3" t="str">
        <f>VLOOKUP(F624,'NIK - Procesy'!B$5:C$61,2,FALSE)</f>
        <v>2.17</v>
      </c>
      <c r="F624" s="3" t="s">
        <v>431</v>
      </c>
      <c r="G624" s="3" t="s">
        <v>966</v>
      </c>
    </row>
    <row r="625" spans="1:7" customFormat="1" ht="23" x14ac:dyDescent="0.35">
      <c r="A625" s="6" t="str">
        <f t="shared" si="27"/>
        <v>K.2.17.18</v>
      </c>
      <c r="B625" s="3" t="str">
        <f t="shared" si="28"/>
        <v>2</v>
      </c>
      <c r="C625" s="3">
        <f t="shared" si="29"/>
        <v>18</v>
      </c>
      <c r="D625" s="16" t="s">
        <v>449</v>
      </c>
      <c r="E625" s="3" t="str">
        <f>VLOOKUP(F625,'NIK - Procesy'!B$5:C$61,2,FALSE)</f>
        <v>2.17</v>
      </c>
      <c r="F625" s="3" t="s">
        <v>431</v>
      </c>
      <c r="G625" s="3" t="s">
        <v>966</v>
      </c>
    </row>
    <row r="626" spans="1:7" customFormat="1" ht="195.5" x14ac:dyDescent="0.35">
      <c r="A626" s="6" t="str">
        <f t="shared" si="27"/>
        <v>M-L.3.01.1</v>
      </c>
      <c r="B626" s="3" t="str">
        <f t="shared" si="28"/>
        <v>3</v>
      </c>
      <c r="C626" s="3">
        <f t="shared" si="29"/>
        <v>1</v>
      </c>
      <c r="D626" s="16" t="s">
        <v>638</v>
      </c>
      <c r="E626" s="3" t="str">
        <f>VLOOKUP(F626,'NIK - Procesy'!B$5:C$61,2,FALSE)</f>
        <v>3.01</v>
      </c>
      <c r="F626" s="3" t="s">
        <v>678</v>
      </c>
      <c r="G626" s="3" t="s">
        <v>964</v>
      </c>
    </row>
    <row r="627" spans="1:7" customFormat="1" ht="409.5" x14ac:dyDescent="0.35">
      <c r="A627" s="6" t="str">
        <f t="shared" si="27"/>
        <v>M-L.3.01.2</v>
      </c>
      <c r="B627" s="3" t="str">
        <f t="shared" si="28"/>
        <v>3</v>
      </c>
      <c r="C627" s="3">
        <f t="shared" si="29"/>
        <v>2</v>
      </c>
      <c r="D627" s="16" t="s">
        <v>639</v>
      </c>
      <c r="E627" s="3" t="str">
        <f>VLOOKUP(F627,'NIK - Procesy'!B$5:C$61,2,FALSE)</f>
        <v>3.01</v>
      </c>
      <c r="F627" s="3" t="s">
        <v>678</v>
      </c>
      <c r="G627" s="3" t="s">
        <v>964</v>
      </c>
    </row>
    <row r="628" spans="1:7" customFormat="1" x14ac:dyDescent="0.35">
      <c r="A628" s="6" t="str">
        <f t="shared" si="27"/>
        <v>M-L.3.01.3</v>
      </c>
      <c r="B628" s="3" t="str">
        <f t="shared" si="28"/>
        <v>3</v>
      </c>
      <c r="C628" s="3">
        <f t="shared" si="29"/>
        <v>3</v>
      </c>
      <c r="D628" s="16" t="s">
        <v>640</v>
      </c>
      <c r="E628" s="3" t="str">
        <f>VLOOKUP(F628,'NIK - Procesy'!B$5:C$61,2,FALSE)</f>
        <v>3.01</v>
      </c>
      <c r="F628" s="3" t="s">
        <v>678</v>
      </c>
      <c r="G628" s="3" t="s">
        <v>964</v>
      </c>
    </row>
    <row r="629" spans="1:7" customFormat="1" ht="34.5" x14ac:dyDescent="0.35">
      <c r="A629" s="6" t="str">
        <f t="shared" si="27"/>
        <v>M-L.3.01.4</v>
      </c>
      <c r="B629" s="3" t="str">
        <f t="shared" si="28"/>
        <v>3</v>
      </c>
      <c r="C629" s="3">
        <f t="shared" si="29"/>
        <v>4</v>
      </c>
      <c r="D629" s="16" t="s">
        <v>641</v>
      </c>
      <c r="E629" s="3" t="str">
        <f>VLOOKUP(F629,'NIK - Procesy'!B$5:C$61,2,FALSE)</f>
        <v>3.01</v>
      </c>
      <c r="F629" s="3" t="s">
        <v>678</v>
      </c>
      <c r="G629" s="3" t="s">
        <v>964</v>
      </c>
    </row>
    <row r="630" spans="1:7" customFormat="1" ht="69" x14ac:dyDescent="0.35">
      <c r="A630" s="6" t="str">
        <f t="shared" si="27"/>
        <v>M-L.3.01.5</v>
      </c>
      <c r="B630" s="3" t="str">
        <f t="shared" si="28"/>
        <v>3</v>
      </c>
      <c r="C630" s="3">
        <f t="shared" si="29"/>
        <v>5</v>
      </c>
      <c r="D630" s="16" t="s">
        <v>642</v>
      </c>
      <c r="E630" s="3" t="str">
        <f>VLOOKUP(F630,'NIK - Procesy'!B$5:C$61,2,FALSE)</f>
        <v>3.01</v>
      </c>
      <c r="F630" s="3" t="s">
        <v>678</v>
      </c>
      <c r="G630" s="3" t="s">
        <v>964</v>
      </c>
    </row>
    <row r="631" spans="1:7" customFormat="1" ht="34.5" x14ac:dyDescent="0.35">
      <c r="A631" s="6" t="str">
        <f t="shared" si="27"/>
        <v>M-L.3.01.6</v>
      </c>
      <c r="B631" s="3" t="str">
        <f t="shared" si="28"/>
        <v>3</v>
      </c>
      <c r="C631" s="3">
        <f t="shared" si="29"/>
        <v>6</v>
      </c>
      <c r="D631" s="16" t="s">
        <v>643</v>
      </c>
      <c r="E631" s="3" t="str">
        <f>VLOOKUP(F631,'NIK - Procesy'!B$5:C$61,2,FALSE)</f>
        <v>3.01</v>
      </c>
      <c r="F631" s="3" t="s">
        <v>678</v>
      </c>
      <c r="G631" s="3" t="s">
        <v>964</v>
      </c>
    </row>
    <row r="632" spans="1:7" customFormat="1" ht="23" x14ac:dyDescent="0.35">
      <c r="A632" s="6" t="str">
        <f t="shared" si="27"/>
        <v>M-L.3.01.7</v>
      </c>
      <c r="B632" s="3" t="str">
        <f t="shared" si="28"/>
        <v>3</v>
      </c>
      <c r="C632" s="3">
        <f t="shared" si="29"/>
        <v>7</v>
      </c>
      <c r="D632" s="16" t="s">
        <v>644</v>
      </c>
      <c r="E632" s="3" t="str">
        <f>VLOOKUP(F632,'NIK - Procesy'!B$5:C$61,2,FALSE)</f>
        <v>3.01</v>
      </c>
      <c r="F632" s="3" t="s">
        <v>678</v>
      </c>
      <c r="G632" s="3" t="s">
        <v>964</v>
      </c>
    </row>
    <row r="633" spans="1:7" customFormat="1" ht="34.5" x14ac:dyDescent="0.35">
      <c r="A633" s="6" t="str">
        <f t="shared" si="27"/>
        <v>M-L.3.01.8</v>
      </c>
      <c r="B633" s="3" t="str">
        <f t="shared" si="28"/>
        <v>3</v>
      </c>
      <c r="C633" s="3">
        <f t="shared" si="29"/>
        <v>8</v>
      </c>
      <c r="D633" s="16" t="s">
        <v>645</v>
      </c>
      <c r="E633" s="3" t="str">
        <f>VLOOKUP(F633,'NIK - Procesy'!B$5:C$61,2,FALSE)</f>
        <v>3.01</v>
      </c>
      <c r="F633" s="3" t="s">
        <v>678</v>
      </c>
      <c r="G633" s="3" t="s">
        <v>964</v>
      </c>
    </row>
    <row r="634" spans="1:7" customFormat="1" ht="69" x14ac:dyDescent="0.35">
      <c r="A634" s="6" t="str">
        <f t="shared" si="27"/>
        <v>M-L.3.01.9</v>
      </c>
      <c r="B634" s="3" t="str">
        <f t="shared" si="28"/>
        <v>3</v>
      </c>
      <c r="C634" s="3">
        <f t="shared" si="29"/>
        <v>9</v>
      </c>
      <c r="D634" s="16" t="s">
        <v>646</v>
      </c>
      <c r="E634" s="3" t="str">
        <f>VLOOKUP(F634,'NIK - Procesy'!B$5:C$61,2,FALSE)</f>
        <v>3.01</v>
      </c>
      <c r="F634" s="3" t="s">
        <v>678</v>
      </c>
      <c r="G634" s="3" t="s">
        <v>964</v>
      </c>
    </row>
    <row r="635" spans="1:7" customFormat="1" ht="34.5" x14ac:dyDescent="0.35">
      <c r="A635" s="6" t="str">
        <f t="shared" si="27"/>
        <v>M-L.3.01.10</v>
      </c>
      <c r="B635" s="3" t="str">
        <f t="shared" si="28"/>
        <v>3</v>
      </c>
      <c r="C635" s="3">
        <f t="shared" si="29"/>
        <v>10</v>
      </c>
      <c r="D635" s="16" t="s">
        <v>647</v>
      </c>
      <c r="E635" s="3" t="str">
        <f>VLOOKUP(F635,'NIK - Procesy'!B$5:C$61,2,FALSE)</f>
        <v>3.01</v>
      </c>
      <c r="F635" s="3" t="s">
        <v>678</v>
      </c>
      <c r="G635" s="3" t="s">
        <v>964</v>
      </c>
    </row>
    <row r="636" spans="1:7" customFormat="1" ht="46" x14ac:dyDescent="0.35">
      <c r="A636" s="6" t="str">
        <f t="shared" si="27"/>
        <v>M-L.3.01.11</v>
      </c>
      <c r="B636" s="3" t="str">
        <f t="shared" si="28"/>
        <v>3</v>
      </c>
      <c r="C636" s="3">
        <f t="shared" si="29"/>
        <v>11</v>
      </c>
      <c r="D636" s="16" t="s">
        <v>648</v>
      </c>
      <c r="E636" s="3" t="str">
        <f>VLOOKUP(F636,'NIK - Procesy'!B$5:C$61,2,FALSE)</f>
        <v>3.01</v>
      </c>
      <c r="F636" s="3" t="s">
        <v>678</v>
      </c>
      <c r="G636" s="3" t="s">
        <v>964</v>
      </c>
    </row>
    <row r="637" spans="1:7" customFormat="1" x14ac:dyDescent="0.35">
      <c r="A637" s="6" t="str">
        <f t="shared" si="27"/>
        <v>M-L.3.01.12</v>
      </c>
      <c r="B637" s="3" t="str">
        <f t="shared" si="28"/>
        <v>3</v>
      </c>
      <c r="C637" s="3">
        <f t="shared" si="29"/>
        <v>12</v>
      </c>
      <c r="D637" s="16" t="s">
        <v>649</v>
      </c>
      <c r="E637" s="3" t="str">
        <f>VLOOKUP(F637,'NIK - Procesy'!B$5:C$61,2,FALSE)</f>
        <v>3.01</v>
      </c>
      <c r="F637" s="3" t="s">
        <v>678</v>
      </c>
      <c r="G637" s="3" t="s">
        <v>964</v>
      </c>
    </row>
    <row r="638" spans="1:7" customFormat="1" ht="46" x14ac:dyDescent="0.35">
      <c r="A638" s="6" t="str">
        <f t="shared" si="27"/>
        <v>M-L.3.01.13</v>
      </c>
      <c r="B638" s="3" t="str">
        <f t="shared" si="28"/>
        <v>3</v>
      </c>
      <c r="C638" s="3">
        <f t="shared" si="29"/>
        <v>13</v>
      </c>
      <c r="D638" s="16" t="s">
        <v>650</v>
      </c>
      <c r="E638" s="3" t="str">
        <f>VLOOKUP(F638,'NIK - Procesy'!B$5:C$61,2,FALSE)</f>
        <v>3.01</v>
      </c>
      <c r="F638" s="3" t="s">
        <v>678</v>
      </c>
      <c r="G638" s="3" t="s">
        <v>964</v>
      </c>
    </row>
    <row r="639" spans="1:7" customFormat="1" ht="23" x14ac:dyDescent="0.35">
      <c r="A639" s="6" t="str">
        <f t="shared" si="27"/>
        <v>M-L.3.01.14</v>
      </c>
      <c r="B639" s="3" t="str">
        <f t="shared" si="28"/>
        <v>3</v>
      </c>
      <c r="C639" s="3">
        <f t="shared" si="29"/>
        <v>14</v>
      </c>
      <c r="D639" s="16" t="s">
        <v>651</v>
      </c>
      <c r="E639" s="3" t="str">
        <f>VLOOKUP(F639,'NIK - Procesy'!B$5:C$61,2,FALSE)</f>
        <v>3.01</v>
      </c>
      <c r="F639" s="3" t="s">
        <v>678</v>
      </c>
      <c r="G639" s="3" t="s">
        <v>964</v>
      </c>
    </row>
    <row r="640" spans="1:7" customFormat="1" ht="23" x14ac:dyDescent="0.35">
      <c r="A640" s="6" t="str">
        <f t="shared" si="27"/>
        <v>M-L.3.01.15</v>
      </c>
      <c r="B640" s="3" t="str">
        <f t="shared" si="28"/>
        <v>3</v>
      </c>
      <c r="C640" s="3">
        <f t="shared" si="29"/>
        <v>15</v>
      </c>
      <c r="D640" s="16" t="s">
        <v>652</v>
      </c>
      <c r="E640" s="3" t="str">
        <f>VLOOKUP(F640,'NIK - Procesy'!B$5:C$61,2,FALSE)</f>
        <v>3.01</v>
      </c>
      <c r="F640" s="3" t="s">
        <v>678</v>
      </c>
      <c r="G640" s="3" t="s">
        <v>964</v>
      </c>
    </row>
    <row r="641" spans="1:7" customFormat="1" ht="23" x14ac:dyDescent="0.35">
      <c r="A641" s="6" t="str">
        <f t="shared" si="27"/>
        <v>M-L.3.01.16</v>
      </c>
      <c r="B641" s="3" t="str">
        <f t="shared" si="28"/>
        <v>3</v>
      </c>
      <c r="C641" s="3">
        <f t="shared" si="29"/>
        <v>16</v>
      </c>
      <c r="D641" s="16" t="s">
        <v>653</v>
      </c>
      <c r="E641" s="3" t="str">
        <f>VLOOKUP(F641,'NIK - Procesy'!B$5:C$61,2,FALSE)</f>
        <v>3.01</v>
      </c>
      <c r="F641" s="3" t="s">
        <v>678</v>
      </c>
      <c r="G641" s="3" t="s">
        <v>964</v>
      </c>
    </row>
    <row r="642" spans="1:7" customFormat="1" x14ac:dyDescent="0.35">
      <c r="A642" s="6" t="str">
        <f t="shared" si="27"/>
        <v>M-L.3.01.17</v>
      </c>
      <c r="B642" s="3" t="str">
        <f t="shared" si="28"/>
        <v>3</v>
      </c>
      <c r="C642" s="3">
        <f t="shared" si="29"/>
        <v>17</v>
      </c>
      <c r="D642" s="16" t="s">
        <v>654</v>
      </c>
      <c r="E642" s="3" t="str">
        <f>VLOOKUP(F642,'NIK - Procesy'!B$5:C$61,2,FALSE)</f>
        <v>3.01</v>
      </c>
      <c r="F642" s="3" t="s">
        <v>678</v>
      </c>
      <c r="G642" s="3" t="s">
        <v>964</v>
      </c>
    </row>
    <row r="643" spans="1:7" customFormat="1" ht="57.5" x14ac:dyDescent="0.35">
      <c r="A643" s="6" t="str">
        <f t="shared" si="27"/>
        <v>M-L.3.01.18</v>
      </c>
      <c r="B643" s="3" t="str">
        <f t="shared" si="28"/>
        <v>3</v>
      </c>
      <c r="C643" s="3">
        <f t="shared" si="29"/>
        <v>18</v>
      </c>
      <c r="D643" s="16" t="s">
        <v>655</v>
      </c>
      <c r="E643" s="3" t="str">
        <f>VLOOKUP(F643,'NIK - Procesy'!B$5:C$61,2,FALSE)</f>
        <v>3.01</v>
      </c>
      <c r="F643" s="3" t="s">
        <v>678</v>
      </c>
      <c r="G643" s="3" t="s">
        <v>964</v>
      </c>
    </row>
    <row r="644" spans="1:7" customFormat="1" ht="23" x14ac:dyDescent="0.35">
      <c r="A644" s="6" t="str">
        <f t="shared" ref="A644:A707" si="30">G644&amp;"."&amp;E644&amp;"."&amp;C644</f>
        <v>M-L.3.01.19</v>
      </c>
      <c r="B644" s="3" t="str">
        <f t="shared" ref="B644:B707" si="31">LEFT(E644,1)</f>
        <v>3</v>
      </c>
      <c r="C644" s="3">
        <f t="shared" ref="C644:C707" si="32">IF(E644&gt;E643,1,C643+1)</f>
        <v>19</v>
      </c>
      <c r="D644" s="16" t="s">
        <v>656</v>
      </c>
      <c r="E644" s="3" t="str">
        <f>VLOOKUP(F644,'NIK - Procesy'!B$5:C$61,2,FALSE)</f>
        <v>3.01</v>
      </c>
      <c r="F644" s="3" t="s">
        <v>678</v>
      </c>
      <c r="G644" s="3" t="s">
        <v>964</v>
      </c>
    </row>
    <row r="645" spans="1:7" customFormat="1" ht="46" x14ac:dyDescent="0.35">
      <c r="A645" s="6" t="str">
        <f t="shared" si="30"/>
        <v>M-L.3.01.20</v>
      </c>
      <c r="B645" s="3" t="str">
        <f t="shared" si="31"/>
        <v>3</v>
      </c>
      <c r="C645" s="3">
        <f t="shared" si="32"/>
        <v>20</v>
      </c>
      <c r="D645" s="16" t="s">
        <v>657</v>
      </c>
      <c r="E645" s="3" t="str">
        <f>VLOOKUP(F645,'NIK - Procesy'!B$5:C$61,2,FALSE)</f>
        <v>3.01</v>
      </c>
      <c r="F645" s="3" t="s">
        <v>678</v>
      </c>
      <c r="G645" s="3" t="s">
        <v>964</v>
      </c>
    </row>
    <row r="646" spans="1:7" customFormat="1" ht="23" x14ac:dyDescent="0.35">
      <c r="A646" s="6" t="str">
        <f t="shared" si="30"/>
        <v>M-L.3.01.21</v>
      </c>
      <c r="B646" s="3" t="str">
        <f t="shared" si="31"/>
        <v>3</v>
      </c>
      <c r="C646" s="3">
        <f t="shared" si="32"/>
        <v>21</v>
      </c>
      <c r="D646" s="16" t="s">
        <v>658</v>
      </c>
      <c r="E646" s="3" t="str">
        <f>VLOOKUP(F646,'NIK - Procesy'!B$5:C$61,2,FALSE)</f>
        <v>3.01</v>
      </c>
      <c r="F646" s="3" t="s">
        <v>678</v>
      </c>
      <c r="G646" s="3" t="s">
        <v>964</v>
      </c>
    </row>
    <row r="647" spans="1:7" customFormat="1" ht="46" x14ac:dyDescent="0.35">
      <c r="A647" s="6" t="str">
        <f t="shared" si="30"/>
        <v>M-L.3.01.22</v>
      </c>
      <c r="B647" s="3" t="str">
        <f t="shared" si="31"/>
        <v>3</v>
      </c>
      <c r="C647" s="3">
        <f t="shared" si="32"/>
        <v>22</v>
      </c>
      <c r="D647" s="16" t="s">
        <v>659</v>
      </c>
      <c r="E647" s="3" t="str">
        <f>VLOOKUP(F647,'NIK - Procesy'!B$5:C$61,2,FALSE)</f>
        <v>3.01</v>
      </c>
      <c r="F647" s="3" t="s">
        <v>678</v>
      </c>
      <c r="G647" s="3" t="s">
        <v>964</v>
      </c>
    </row>
    <row r="648" spans="1:7" customFormat="1" ht="23" x14ac:dyDescent="0.35">
      <c r="A648" s="6" t="str">
        <f t="shared" si="30"/>
        <v>M-L.3.01.23</v>
      </c>
      <c r="B648" s="3" t="str">
        <f t="shared" si="31"/>
        <v>3</v>
      </c>
      <c r="C648" s="3">
        <f t="shared" si="32"/>
        <v>23</v>
      </c>
      <c r="D648" s="16" t="s">
        <v>660</v>
      </c>
      <c r="E648" s="3" t="str">
        <f>VLOOKUP(F648,'NIK - Procesy'!B$5:C$61,2,FALSE)</f>
        <v>3.01</v>
      </c>
      <c r="F648" s="3" t="s">
        <v>678</v>
      </c>
      <c r="G648" s="3" t="s">
        <v>964</v>
      </c>
    </row>
    <row r="649" spans="1:7" customFormat="1" ht="23" x14ac:dyDescent="0.35">
      <c r="A649" s="6" t="str">
        <f t="shared" si="30"/>
        <v>M-L.3.01.24</v>
      </c>
      <c r="B649" s="3" t="str">
        <f t="shared" si="31"/>
        <v>3</v>
      </c>
      <c r="C649" s="3">
        <f t="shared" si="32"/>
        <v>24</v>
      </c>
      <c r="D649" s="16" t="s">
        <v>661</v>
      </c>
      <c r="E649" s="3" t="str">
        <f>VLOOKUP(F649,'NIK - Procesy'!B$5:C$61,2,FALSE)</f>
        <v>3.01</v>
      </c>
      <c r="F649" s="3" t="s">
        <v>678</v>
      </c>
      <c r="G649" s="3" t="s">
        <v>964</v>
      </c>
    </row>
    <row r="650" spans="1:7" customFormat="1" ht="23" x14ac:dyDescent="0.35">
      <c r="A650" s="6" t="str">
        <f t="shared" si="30"/>
        <v>M-L.3.01.25</v>
      </c>
      <c r="B650" s="3" t="str">
        <f t="shared" si="31"/>
        <v>3</v>
      </c>
      <c r="C650" s="3">
        <f t="shared" si="32"/>
        <v>25</v>
      </c>
      <c r="D650" s="16" t="s">
        <v>662</v>
      </c>
      <c r="E650" s="3" t="str">
        <f>VLOOKUP(F650,'NIK - Procesy'!B$5:C$61,2,FALSE)</f>
        <v>3.01</v>
      </c>
      <c r="F650" s="3" t="s">
        <v>678</v>
      </c>
      <c r="G650" s="3" t="s">
        <v>964</v>
      </c>
    </row>
    <row r="651" spans="1:7" customFormat="1" ht="23" x14ac:dyDescent="0.35">
      <c r="A651" s="6" t="str">
        <f t="shared" si="30"/>
        <v>M-L.3.01.26</v>
      </c>
      <c r="B651" s="3" t="str">
        <f t="shared" si="31"/>
        <v>3</v>
      </c>
      <c r="C651" s="3">
        <f t="shared" si="32"/>
        <v>26</v>
      </c>
      <c r="D651" s="16" t="s">
        <v>663</v>
      </c>
      <c r="E651" s="3" t="str">
        <f>VLOOKUP(F651,'NIK - Procesy'!B$5:C$61,2,FALSE)</f>
        <v>3.01</v>
      </c>
      <c r="F651" s="3" t="s">
        <v>678</v>
      </c>
      <c r="G651" s="3" t="s">
        <v>964</v>
      </c>
    </row>
    <row r="652" spans="1:7" customFormat="1" ht="46" x14ac:dyDescent="0.35">
      <c r="A652" s="6" t="str">
        <f t="shared" si="30"/>
        <v>M-L.3.01.27</v>
      </c>
      <c r="B652" s="3" t="str">
        <f t="shared" si="31"/>
        <v>3</v>
      </c>
      <c r="C652" s="3">
        <f t="shared" si="32"/>
        <v>27</v>
      </c>
      <c r="D652" s="16" t="s">
        <v>664</v>
      </c>
      <c r="E652" s="3" t="str">
        <f>VLOOKUP(F652,'NIK - Procesy'!B$5:C$61,2,FALSE)</f>
        <v>3.01</v>
      </c>
      <c r="F652" s="3" t="s">
        <v>678</v>
      </c>
      <c r="G652" s="3" t="s">
        <v>964</v>
      </c>
    </row>
    <row r="653" spans="1:7" customFormat="1" ht="80.5" x14ac:dyDescent="0.35">
      <c r="A653" s="6" t="str">
        <f t="shared" si="30"/>
        <v>M-L.3.01.28</v>
      </c>
      <c r="B653" s="3" t="str">
        <f t="shared" si="31"/>
        <v>3</v>
      </c>
      <c r="C653" s="3">
        <f t="shared" si="32"/>
        <v>28</v>
      </c>
      <c r="D653" s="16" t="s">
        <v>665</v>
      </c>
      <c r="E653" s="3" t="str">
        <f>VLOOKUP(F653,'NIK - Procesy'!B$5:C$61,2,FALSE)</f>
        <v>3.01</v>
      </c>
      <c r="F653" s="3" t="s">
        <v>678</v>
      </c>
      <c r="G653" s="3" t="s">
        <v>964</v>
      </c>
    </row>
    <row r="654" spans="1:7" customFormat="1" ht="34.5" x14ac:dyDescent="0.35">
      <c r="A654" s="6" t="str">
        <f t="shared" si="30"/>
        <v>M-L.3.01.29</v>
      </c>
      <c r="B654" s="3" t="str">
        <f t="shared" si="31"/>
        <v>3</v>
      </c>
      <c r="C654" s="3">
        <f t="shared" si="32"/>
        <v>29</v>
      </c>
      <c r="D654" s="16" t="s">
        <v>666</v>
      </c>
      <c r="E654" s="3" t="str">
        <f>VLOOKUP(F654,'NIK - Procesy'!B$5:C$61,2,FALSE)</f>
        <v>3.01</v>
      </c>
      <c r="F654" s="3" t="s">
        <v>678</v>
      </c>
      <c r="G654" s="3" t="s">
        <v>964</v>
      </c>
    </row>
    <row r="655" spans="1:7" customFormat="1" ht="46" x14ac:dyDescent="0.35">
      <c r="A655" s="6" t="str">
        <f t="shared" si="30"/>
        <v>M-L.3.01.30</v>
      </c>
      <c r="B655" s="3" t="str">
        <f t="shared" si="31"/>
        <v>3</v>
      </c>
      <c r="C655" s="3">
        <f t="shared" si="32"/>
        <v>30</v>
      </c>
      <c r="D655" s="16" t="s">
        <v>667</v>
      </c>
      <c r="E655" s="3" t="str">
        <f>VLOOKUP(F655,'NIK - Procesy'!B$5:C$61,2,FALSE)</f>
        <v>3.01</v>
      </c>
      <c r="F655" s="3" t="s">
        <v>678</v>
      </c>
      <c r="G655" s="3" t="s">
        <v>964</v>
      </c>
    </row>
    <row r="656" spans="1:7" customFormat="1" ht="34.5" x14ac:dyDescent="0.35">
      <c r="A656" s="6" t="str">
        <f t="shared" si="30"/>
        <v>M-L.3.01.31</v>
      </c>
      <c r="B656" s="3" t="str">
        <f t="shared" si="31"/>
        <v>3</v>
      </c>
      <c r="C656" s="3">
        <f t="shared" si="32"/>
        <v>31</v>
      </c>
      <c r="D656" s="16" t="s">
        <v>668</v>
      </c>
      <c r="E656" s="3" t="str">
        <f>VLOOKUP(F656,'NIK - Procesy'!B$5:C$61,2,FALSE)</f>
        <v>3.01</v>
      </c>
      <c r="F656" s="3" t="s">
        <v>678</v>
      </c>
      <c r="G656" s="3" t="s">
        <v>964</v>
      </c>
    </row>
    <row r="657" spans="1:7" customFormat="1" ht="23" x14ac:dyDescent="0.35">
      <c r="A657" s="6" t="str">
        <f t="shared" si="30"/>
        <v>M-L.3.01.32</v>
      </c>
      <c r="B657" s="3" t="str">
        <f t="shared" si="31"/>
        <v>3</v>
      </c>
      <c r="C657" s="3">
        <f t="shared" si="32"/>
        <v>32</v>
      </c>
      <c r="D657" s="16" t="s">
        <v>669</v>
      </c>
      <c r="E657" s="3" t="str">
        <f>VLOOKUP(F657,'NIK - Procesy'!B$5:C$61,2,FALSE)</f>
        <v>3.01</v>
      </c>
      <c r="F657" s="3" t="s">
        <v>678</v>
      </c>
      <c r="G657" s="3" t="s">
        <v>964</v>
      </c>
    </row>
    <row r="658" spans="1:7" customFormat="1" ht="46" x14ac:dyDescent="0.35">
      <c r="A658" s="6" t="str">
        <f t="shared" si="30"/>
        <v>M-L.3.01.33</v>
      </c>
      <c r="B658" s="3" t="str">
        <f t="shared" si="31"/>
        <v>3</v>
      </c>
      <c r="C658" s="3">
        <f t="shared" si="32"/>
        <v>33</v>
      </c>
      <c r="D658" s="16" t="s">
        <v>670</v>
      </c>
      <c r="E658" s="3" t="str">
        <f>VLOOKUP(F658,'NIK - Procesy'!B$5:C$61,2,FALSE)</f>
        <v>3.01</v>
      </c>
      <c r="F658" s="3" t="s">
        <v>678</v>
      </c>
      <c r="G658" s="3" t="s">
        <v>964</v>
      </c>
    </row>
    <row r="659" spans="1:7" customFormat="1" ht="23" x14ac:dyDescent="0.35">
      <c r="A659" s="6" t="str">
        <f t="shared" si="30"/>
        <v>M-L.3.01.34</v>
      </c>
      <c r="B659" s="3" t="str">
        <f t="shared" si="31"/>
        <v>3</v>
      </c>
      <c r="C659" s="3">
        <f t="shared" si="32"/>
        <v>34</v>
      </c>
      <c r="D659" s="16" t="s">
        <v>671</v>
      </c>
      <c r="E659" s="3" t="str">
        <f>VLOOKUP(F659,'NIK - Procesy'!B$5:C$61,2,FALSE)</f>
        <v>3.01</v>
      </c>
      <c r="F659" s="3" t="s">
        <v>678</v>
      </c>
      <c r="G659" s="3" t="s">
        <v>964</v>
      </c>
    </row>
    <row r="660" spans="1:7" customFormat="1" ht="34.5" x14ac:dyDescent="0.35">
      <c r="A660" s="6" t="str">
        <f t="shared" si="30"/>
        <v>M-L.3.01.35</v>
      </c>
      <c r="B660" s="3" t="str">
        <f t="shared" si="31"/>
        <v>3</v>
      </c>
      <c r="C660" s="3">
        <f t="shared" si="32"/>
        <v>35</v>
      </c>
      <c r="D660" s="16" t="s">
        <v>672</v>
      </c>
      <c r="E660" s="3" t="str">
        <f>VLOOKUP(F660,'NIK - Procesy'!B$5:C$61,2,FALSE)</f>
        <v>3.01</v>
      </c>
      <c r="F660" s="3" t="s">
        <v>678</v>
      </c>
      <c r="G660" s="3" t="s">
        <v>964</v>
      </c>
    </row>
    <row r="661" spans="1:7" customFormat="1" ht="23" x14ac:dyDescent="0.35">
      <c r="A661" s="6" t="str">
        <f t="shared" si="30"/>
        <v>M-L.3.01.36</v>
      </c>
      <c r="B661" s="3" t="str">
        <f t="shared" si="31"/>
        <v>3</v>
      </c>
      <c r="C661" s="3">
        <f t="shared" si="32"/>
        <v>36</v>
      </c>
      <c r="D661" s="16" t="s">
        <v>673</v>
      </c>
      <c r="E661" s="3" t="str">
        <f>VLOOKUP(F661,'NIK - Procesy'!B$5:C$61,2,FALSE)</f>
        <v>3.01</v>
      </c>
      <c r="F661" s="3" t="s">
        <v>678</v>
      </c>
      <c r="G661" s="3" t="s">
        <v>964</v>
      </c>
    </row>
    <row r="662" spans="1:7" customFormat="1" ht="34.5" x14ac:dyDescent="0.35">
      <c r="A662" s="6" t="str">
        <f t="shared" si="30"/>
        <v>M-L.3.01.37</v>
      </c>
      <c r="B662" s="3" t="str">
        <f t="shared" si="31"/>
        <v>3</v>
      </c>
      <c r="C662" s="3">
        <f t="shared" si="32"/>
        <v>37</v>
      </c>
      <c r="D662" s="16" t="s">
        <v>674</v>
      </c>
      <c r="E662" s="3" t="str">
        <f>VLOOKUP(F662,'NIK - Procesy'!B$5:C$61,2,FALSE)</f>
        <v>3.01</v>
      </c>
      <c r="F662" s="3" t="s">
        <v>678</v>
      </c>
      <c r="G662" s="3" t="s">
        <v>964</v>
      </c>
    </row>
    <row r="663" spans="1:7" customFormat="1" ht="57.5" x14ac:dyDescent="0.35">
      <c r="A663" s="6" t="str">
        <f t="shared" si="30"/>
        <v>M-L.3.01.38</v>
      </c>
      <c r="B663" s="3" t="str">
        <f t="shared" si="31"/>
        <v>3</v>
      </c>
      <c r="C663" s="3">
        <f t="shared" si="32"/>
        <v>38</v>
      </c>
      <c r="D663" s="16" t="s">
        <v>675</v>
      </c>
      <c r="E663" s="3" t="str">
        <f>VLOOKUP(F663,'NIK - Procesy'!B$5:C$61,2,FALSE)</f>
        <v>3.01</v>
      </c>
      <c r="F663" s="3" t="s">
        <v>678</v>
      </c>
      <c r="G663" s="3" t="s">
        <v>964</v>
      </c>
    </row>
    <row r="664" spans="1:7" customFormat="1" ht="23" x14ac:dyDescent="0.35">
      <c r="A664" s="6" t="str">
        <f t="shared" si="30"/>
        <v>M-L.3.01.39</v>
      </c>
      <c r="B664" s="3" t="str">
        <f t="shared" si="31"/>
        <v>3</v>
      </c>
      <c r="C664" s="3">
        <f t="shared" si="32"/>
        <v>39</v>
      </c>
      <c r="D664" s="16" t="s">
        <v>676</v>
      </c>
      <c r="E664" s="3" t="str">
        <f>VLOOKUP(F664,'NIK - Procesy'!B$5:C$61,2,FALSE)</f>
        <v>3.01</v>
      </c>
      <c r="F664" s="3" t="s">
        <v>678</v>
      </c>
      <c r="G664" s="3" t="s">
        <v>964</v>
      </c>
    </row>
    <row r="665" spans="1:7" customFormat="1" ht="23" x14ac:dyDescent="0.35">
      <c r="A665" s="6" t="str">
        <f t="shared" si="30"/>
        <v>M-L.3.01.40</v>
      </c>
      <c r="B665" s="3" t="str">
        <f t="shared" si="31"/>
        <v>3</v>
      </c>
      <c r="C665" s="3">
        <f t="shared" si="32"/>
        <v>40</v>
      </c>
      <c r="D665" s="16" t="s">
        <v>677</v>
      </c>
      <c r="E665" s="3" t="str">
        <f>VLOOKUP(F665,'NIK - Procesy'!B$5:C$61,2,FALSE)</f>
        <v>3.01</v>
      </c>
      <c r="F665" s="3" t="s">
        <v>678</v>
      </c>
      <c r="G665" s="3" t="s">
        <v>964</v>
      </c>
    </row>
    <row r="666" spans="1:7" customFormat="1" ht="92" x14ac:dyDescent="0.35">
      <c r="A666" s="6" t="str">
        <f t="shared" si="30"/>
        <v>M-L.3.02.1</v>
      </c>
      <c r="B666" s="3" t="str">
        <f t="shared" si="31"/>
        <v>3</v>
      </c>
      <c r="C666" s="3">
        <f t="shared" si="32"/>
        <v>1</v>
      </c>
      <c r="D666" s="16" t="s">
        <v>706</v>
      </c>
      <c r="E666" s="3" t="str">
        <f>VLOOKUP(F666,'NIK - Procesy'!B$5:C$61,2,FALSE)</f>
        <v>3.02</v>
      </c>
      <c r="F666" s="3" t="s">
        <v>712</v>
      </c>
      <c r="G666" s="3" t="s">
        <v>964</v>
      </c>
    </row>
    <row r="667" spans="1:7" customFormat="1" ht="149.5" x14ac:dyDescent="0.35">
      <c r="A667" s="6" t="str">
        <f t="shared" si="30"/>
        <v>M-L.3.02.2</v>
      </c>
      <c r="B667" s="3" t="str">
        <f t="shared" si="31"/>
        <v>3</v>
      </c>
      <c r="C667" s="3">
        <f t="shared" si="32"/>
        <v>2</v>
      </c>
      <c r="D667" s="16" t="s">
        <v>707</v>
      </c>
      <c r="E667" s="3" t="str">
        <f>VLOOKUP(F667,'NIK - Procesy'!B$5:C$61,2,FALSE)</f>
        <v>3.02</v>
      </c>
      <c r="F667" s="3" t="s">
        <v>712</v>
      </c>
      <c r="G667" s="3" t="s">
        <v>964</v>
      </c>
    </row>
    <row r="668" spans="1:7" customFormat="1" ht="23" x14ac:dyDescent="0.35">
      <c r="A668" s="6" t="str">
        <f t="shared" si="30"/>
        <v>M-L.3.02.3</v>
      </c>
      <c r="B668" s="3" t="str">
        <f t="shared" si="31"/>
        <v>3</v>
      </c>
      <c r="C668" s="3">
        <f t="shared" si="32"/>
        <v>3</v>
      </c>
      <c r="D668" s="16" t="s">
        <v>708</v>
      </c>
      <c r="E668" s="3" t="str">
        <f>VLOOKUP(F668,'NIK - Procesy'!B$5:C$61,2,FALSE)</f>
        <v>3.02</v>
      </c>
      <c r="F668" s="3" t="s">
        <v>712</v>
      </c>
      <c r="G668" s="3" t="s">
        <v>964</v>
      </c>
    </row>
    <row r="669" spans="1:7" customFormat="1" ht="115" x14ac:dyDescent="0.35">
      <c r="A669" s="6" t="str">
        <f t="shared" si="30"/>
        <v>M-L.3.02.4</v>
      </c>
      <c r="B669" s="3" t="str">
        <f t="shared" si="31"/>
        <v>3</v>
      </c>
      <c r="C669" s="3">
        <f t="shared" si="32"/>
        <v>4</v>
      </c>
      <c r="D669" s="16" t="s">
        <v>709</v>
      </c>
      <c r="E669" s="3" t="str">
        <f>VLOOKUP(F669,'NIK - Procesy'!B$5:C$61,2,FALSE)</f>
        <v>3.02</v>
      </c>
      <c r="F669" s="3" t="s">
        <v>712</v>
      </c>
      <c r="G669" s="3" t="s">
        <v>964</v>
      </c>
    </row>
    <row r="670" spans="1:7" customFormat="1" ht="69" x14ac:dyDescent="0.35">
      <c r="A670" s="6" t="str">
        <f t="shared" si="30"/>
        <v>M-L.3.02.5</v>
      </c>
      <c r="B670" s="3" t="str">
        <f t="shared" si="31"/>
        <v>3</v>
      </c>
      <c r="C670" s="3">
        <f t="shared" si="32"/>
        <v>5</v>
      </c>
      <c r="D670" s="16" t="s">
        <v>710</v>
      </c>
      <c r="E670" s="3" t="str">
        <f>VLOOKUP(F670,'NIK - Procesy'!B$5:C$61,2,FALSE)</f>
        <v>3.02</v>
      </c>
      <c r="F670" s="3" t="s">
        <v>712</v>
      </c>
      <c r="G670" s="3" t="s">
        <v>964</v>
      </c>
    </row>
    <row r="671" spans="1:7" customFormat="1" ht="34.5" x14ac:dyDescent="0.35">
      <c r="A671" s="6" t="str">
        <f t="shared" si="30"/>
        <v>M-L.3.02.6</v>
      </c>
      <c r="B671" s="3" t="str">
        <f t="shared" si="31"/>
        <v>3</v>
      </c>
      <c r="C671" s="3">
        <f t="shared" si="32"/>
        <v>6</v>
      </c>
      <c r="D671" s="16" t="s">
        <v>711</v>
      </c>
      <c r="E671" s="3" t="str">
        <f>VLOOKUP(F671,'NIK - Procesy'!B$5:C$61,2,FALSE)</f>
        <v>3.02</v>
      </c>
      <c r="F671" s="3" t="s">
        <v>712</v>
      </c>
      <c r="G671" s="3" t="s">
        <v>964</v>
      </c>
    </row>
    <row r="672" spans="1:7" customFormat="1" ht="34.5" x14ac:dyDescent="0.35">
      <c r="A672" s="6" t="str">
        <f t="shared" si="30"/>
        <v>M-L.3.03.1</v>
      </c>
      <c r="B672" s="3" t="str">
        <f t="shared" si="31"/>
        <v>3</v>
      </c>
      <c r="C672" s="3">
        <f t="shared" si="32"/>
        <v>1</v>
      </c>
      <c r="D672" s="16" t="s">
        <v>679</v>
      </c>
      <c r="E672" s="3" t="str">
        <f>VLOOKUP(F672,'NIK - Procesy'!B$5:C$61,2,FALSE)</f>
        <v>3.03</v>
      </c>
      <c r="F672" s="3" t="s">
        <v>698</v>
      </c>
      <c r="G672" s="3" t="s">
        <v>964</v>
      </c>
    </row>
    <row r="673" spans="1:7" customFormat="1" x14ac:dyDescent="0.35">
      <c r="A673" s="6" t="str">
        <f t="shared" si="30"/>
        <v>M-L.3.03.2</v>
      </c>
      <c r="B673" s="3" t="str">
        <f t="shared" si="31"/>
        <v>3</v>
      </c>
      <c r="C673" s="3">
        <f t="shared" si="32"/>
        <v>2</v>
      </c>
      <c r="D673" s="16" t="s">
        <v>680</v>
      </c>
      <c r="E673" s="3" t="str">
        <f>VLOOKUP(F673,'NIK - Procesy'!B$5:C$61,2,FALSE)</f>
        <v>3.03</v>
      </c>
      <c r="F673" s="3" t="s">
        <v>698</v>
      </c>
      <c r="G673" s="3" t="s">
        <v>964</v>
      </c>
    </row>
    <row r="674" spans="1:7" customFormat="1" ht="138" x14ac:dyDescent="0.35">
      <c r="A674" s="6" t="str">
        <f t="shared" si="30"/>
        <v>M-L.3.03.3</v>
      </c>
      <c r="B674" s="3" t="str">
        <f t="shared" si="31"/>
        <v>3</v>
      </c>
      <c r="C674" s="3">
        <f t="shared" si="32"/>
        <v>3</v>
      </c>
      <c r="D674" s="16" t="s">
        <v>681</v>
      </c>
      <c r="E674" s="3" t="str">
        <f>VLOOKUP(F674,'NIK - Procesy'!B$5:C$61,2,FALSE)</f>
        <v>3.03</v>
      </c>
      <c r="F674" s="3" t="s">
        <v>698</v>
      </c>
      <c r="G674" s="3" t="s">
        <v>964</v>
      </c>
    </row>
    <row r="675" spans="1:7" customFormat="1" ht="69" x14ac:dyDescent="0.35">
      <c r="A675" s="6" t="str">
        <f t="shared" si="30"/>
        <v>M-L.3.03.4</v>
      </c>
      <c r="B675" s="3" t="str">
        <f t="shared" si="31"/>
        <v>3</v>
      </c>
      <c r="C675" s="3">
        <f t="shared" si="32"/>
        <v>4</v>
      </c>
      <c r="D675" s="16" t="s">
        <v>682</v>
      </c>
      <c r="E675" s="3" t="str">
        <f>VLOOKUP(F675,'NIK - Procesy'!B$5:C$61,2,FALSE)</f>
        <v>3.03</v>
      </c>
      <c r="F675" s="3" t="s">
        <v>698</v>
      </c>
      <c r="G675" s="3" t="s">
        <v>964</v>
      </c>
    </row>
    <row r="676" spans="1:7" customFormat="1" ht="46" x14ac:dyDescent="0.35">
      <c r="A676" s="6" t="str">
        <f t="shared" si="30"/>
        <v>M-L.3.03.5</v>
      </c>
      <c r="B676" s="3" t="str">
        <f t="shared" si="31"/>
        <v>3</v>
      </c>
      <c r="C676" s="3">
        <f t="shared" si="32"/>
        <v>5</v>
      </c>
      <c r="D676" s="16" t="s">
        <v>683</v>
      </c>
      <c r="E676" s="3" t="str">
        <f>VLOOKUP(F676,'NIK - Procesy'!B$5:C$61,2,FALSE)</f>
        <v>3.03</v>
      </c>
      <c r="F676" s="3" t="s">
        <v>698</v>
      </c>
      <c r="G676" s="3" t="s">
        <v>964</v>
      </c>
    </row>
    <row r="677" spans="1:7" customFormat="1" ht="34.5" x14ac:dyDescent="0.35">
      <c r="A677" s="6" t="str">
        <f t="shared" si="30"/>
        <v>M-L.3.03.6</v>
      </c>
      <c r="B677" s="3" t="str">
        <f t="shared" si="31"/>
        <v>3</v>
      </c>
      <c r="C677" s="3">
        <f t="shared" si="32"/>
        <v>6</v>
      </c>
      <c r="D677" s="16" t="s">
        <v>684</v>
      </c>
      <c r="E677" s="3" t="str">
        <f>VLOOKUP(F677,'NIK - Procesy'!B$5:C$61,2,FALSE)</f>
        <v>3.03</v>
      </c>
      <c r="F677" s="3" t="s">
        <v>698</v>
      </c>
      <c r="G677" s="3" t="s">
        <v>964</v>
      </c>
    </row>
    <row r="678" spans="1:7" customFormat="1" x14ac:dyDescent="0.35">
      <c r="A678" s="6" t="str">
        <f t="shared" si="30"/>
        <v>M-L.3.03.7</v>
      </c>
      <c r="B678" s="3" t="str">
        <f t="shared" si="31"/>
        <v>3</v>
      </c>
      <c r="C678" s="3">
        <f t="shared" si="32"/>
        <v>7</v>
      </c>
      <c r="D678" s="16" t="s">
        <v>685</v>
      </c>
      <c r="E678" s="3" t="str">
        <f>VLOOKUP(F678,'NIK - Procesy'!B$5:C$61,2,FALSE)</f>
        <v>3.03</v>
      </c>
      <c r="F678" s="3" t="s">
        <v>698</v>
      </c>
      <c r="G678" s="3" t="s">
        <v>964</v>
      </c>
    </row>
    <row r="679" spans="1:7" customFormat="1" ht="23" x14ac:dyDescent="0.35">
      <c r="A679" s="6" t="str">
        <f t="shared" si="30"/>
        <v>M-L.3.03.8</v>
      </c>
      <c r="B679" s="3" t="str">
        <f t="shared" si="31"/>
        <v>3</v>
      </c>
      <c r="C679" s="3">
        <f t="shared" si="32"/>
        <v>8</v>
      </c>
      <c r="D679" s="16" t="s">
        <v>686</v>
      </c>
      <c r="E679" s="3" t="str">
        <f>VLOOKUP(F679,'NIK - Procesy'!B$5:C$61,2,FALSE)</f>
        <v>3.03</v>
      </c>
      <c r="F679" s="3" t="s">
        <v>698</v>
      </c>
      <c r="G679" s="3" t="s">
        <v>964</v>
      </c>
    </row>
    <row r="680" spans="1:7" customFormat="1" ht="23" x14ac:dyDescent="0.35">
      <c r="A680" s="6" t="str">
        <f t="shared" si="30"/>
        <v>M-L.3.03.9</v>
      </c>
      <c r="B680" s="3" t="str">
        <f t="shared" si="31"/>
        <v>3</v>
      </c>
      <c r="C680" s="3">
        <f t="shared" si="32"/>
        <v>9</v>
      </c>
      <c r="D680" s="16" t="s">
        <v>687</v>
      </c>
      <c r="E680" s="3" t="str">
        <f>VLOOKUP(F680,'NIK - Procesy'!B$5:C$61,2,FALSE)</f>
        <v>3.03</v>
      </c>
      <c r="F680" s="3" t="s">
        <v>698</v>
      </c>
      <c r="G680" s="3" t="s">
        <v>964</v>
      </c>
    </row>
    <row r="681" spans="1:7" customFormat="1" ht="23" x14ac:dyDescent="0.35">
      <c r="A681" s="6" t="str">
        <f t="shared" si="30"/>
        <v>M-L.3.03.10</v>
      </c>
      <c r="B681" s="3" t="str">
        <f t="shared" si="31"/>
        <v>3</v>
      </c>
      <c r="C681" s="3">
        <f t="shared" si="32"/>
        <v>10</v>
      </c>
      <c r="D681" s="16" t="s">
        <v>688</v>
      </c>
      <c r="E681" s="3" t="str">
        <f>VLOOKUP(F681,'NIK - Procesy'!B$5:C$61,2,FALSE)</f>
        <v>3.03</v>
      </c>
      <c r="F681" s="3" t="s">
        <v>698</v>
      </c>
      <c r="G681" s="3" t="s">
        <v>964</v>
      </c>
    </row>
    <row r="682" spans="1:7" customFormat="1" ht="172.5" x14ac:dyDescent="0.35">
      <c r="A682" s="6" t="str">
        <f t="shared" si="30"/>
        <v>M-L.3.03.11</v>
      </c>
      <c r="B682" s="3" t="str">
        <f t="shared" si="31"/>
        <v>3</v>
      </c>
      <c r="C682" s="3">
        <f t="shared" si="32"/>
        <v>11</v>
      </c>
      <c r="D682" s="16" t="s">
        <v>689</v>
      </c>
      <c r="E682" s="3" t="str">
        <f>VLOOKUP(F682,'NIK - Procesy'!B$5:C$61,2,FALSE)</f>
        <v>3.03</v>
      </c>
      <c r="F682" s="3" t="s">
        <v>698</v>
      </c>
      <c r="G682" s="3" t="s">
        <v>964</v>
      </c>
    </row>
    <row r="683" spans="1:7" customFormat="1" ht="161" x14ac:dyDescent="0.35">
      <c r="A683" s="6" t="str">
        <f t="shared" si="30"/>
        <v>M-L.3.03.12</v>
      </c>
      <c r="B683" s="3" t="str">
        <f t="shared" si="31"/>
        <v>3</v>
      </c>
      <c r="C683" s="3">
        <f t="shared" si="32"/>
        <v>12</v>
      </c>
      <c r="D683" s="16" t="s">
        <v>690</v>
      </c>
      <c r="E683" s="3" t="str">
        <f>VLOOKUP(F683,'NIK - Procesy'!B$5:C$61,2,FALSE)</f>
        <v>3.03</v>
      </c>
      <c r="F683" s="3" t="s">
        <v>698</v>
      </c>
      <c r="G683" s="3" t="s">
        <v>964</v>
      </c>
    </row>
    <row r="684" spans="1:7" customFormat="1" ht="23" x14ac:dyDescent="0.35">
      <c r="A684" s="6" t="str">
        <f t="shared" si="30"/>
        <v>M-L.3.03.13</v>
      </c>
      <c r="B684" s="3" t="str">
        <f t="shared" si="31"/>
        <v>3</v>
      </c>
      <c r="C684" s="3">
        <f t="shared" si="32"/>
        <v>13</v>
      </c>
      <c r="D684" s="16" t="s">
        <v>691</v>
      </c>
      <c r="E684" s="3" t="str">
        <f>VLOOKUP(F684,'NIK - Procesy'!B$5:C$61,2,FALSE)</f>
        <v>3.03</v>
      </c>
      <c r="F684" s="3" t="s">
        <v>698</v>
      </c>
      <c r="G684" s="3" t="s">
        <v>964</v>
      </c>
    </row>
    <row r="685" spans="1:7" customFormat="1" ht="23" x14ac:dyDescent="0.35">
      <c r="A685" s="6" t="str">
        <f t="shared" si="30"/>
        <v>M-L.3.03.14</v>
      </c>
      <c r="B685" s="3" t="str">
        <f t="shared" si="31"/>
        <v>3</v>
      </c>
      <c r="C685" s="3">
        <f t="shared" si="32"/>
        <v>14</v>
      </c>
      <c r="D685" s="16" t="s">
        <v>692</v>
      </c>
      <c r="E685" s="3" t="str">
        <f>VLOOKUP(F685,'NIK - Procesy'!B$5:C$61,2,FALSE)</f>
        <v>3.03</v>
      </c>
      <c r="F685" s="3" t="s">
        <v>698</v>
      </c>
      <c r="G685" s="3" t="s">
        <v>964</v>
      </c>
    </row>
    <row r="686" spans="1:7" customFormat="1" ht="69" x14ac:dyDescent="0.35">
      <c r="A686" s="6" t="str">
        <f t="shared" si="30"/>
        <v>M-L.3.03.15</v>
      </c>
      <c r="B686" s="3" t="str">
        <f t="shared" si="31"/>
        <v>3</v>
      </c>
      <c r="C686" s="3">
        <f t="shared" si="32"/>
        <v>15</v>
      </c>
      <c r="D686" s="16" t="s">
        <v>693</v>
      </c>
      <c r="E686" s="3" t="str">
        <f>VLOOKUP(F686,'NIK - Procesy'!B$5:C$61,2,FALSE)</f>
        <v>3.03</v>
      </c>
      <c r="F686" s="3" t="s">
        <v>698</v>
      </c>
      <c r="G686" s="3" t="s">
        <v>964</v>
      </c>
    </row>
    <row r="687" spans="1:7" customFormat="1" ht="34.5" x14ac:dyDescent="0.35">
      <c r="A687" s="6" t="str">
        <f t="shared" si="30"/>
        <v>M-L.3.03.16</v>
      </c>
      <c r="B687" s="3" t="str">
        <f t="shared" si="31"/>
        <v>3</v>
      </c>
      <c r="C687" s="3">
        <f t="shared" si="32"/>
        <v>16</v>
      </c>
      <c r="D687" s="16" t="s">
        <v>694</v>
      </c>
      <c r="E687" s="3" t="str">
        <f>VLOOKUP(F687,'NIK - Procesy'!B$5:C$61,2,FALSE)</f>
        <v>3.03</v>
      </c>
      <c r="F687" s="3" t="s">
        <v>698</v>
      </c>
      <c r="G687" s="3" t="s">
        <v>964</v>
      </c>
    </row>
    <row r="688" spans="1:7" customFormat="1" ht="34.5" x14ac:dyDescent="0.35">
      <c r="A688" s="6" t="str">
        <f t="shared" si="30"/>
        <v>M-L.3.03.17</v>
      </c>
      <c r="B688" s="3" t="str">
        <f t="shared" si="31"/>
        <v>3</v>
      </c>
      <c r="C688" s="3">
        <f t="shared" si="32"/>
        <v>17</v>
      </c>
      <c r="D688" s="16" t="s">
        <v>695</v>
      </c>
      <c r="E688" s="3" t="str">
        <f>VLOOKUP(F688,'NIK - Procesy'!B$5:C$61,2,FALSE)</f>
        <v>3.03</v>
      </c>
      <c r="F688" s="3" t="s">
        <v>698</v>
      </c>
      <c r="G688" s="3" t="s">
        <v>964</v>
      </c>
    </row>
    <row r="689" spans="1:7" customFormat="1" ht="23" x14ac:dyDescent="0.35">
      <c r="A689" s="6" t="str">
        <f t="shared" si="30"/>
        <v>M-L.3.03.18</v>
      </c>
      <c r="B689" s="3" t="str">
        <f t="shared" si="31"/>
        <v>3</v>
      </c>
      <c r="C689" s="3">
        <f t="shared" si="32"/>
        <v>18</v>
      </c>
      <c r="D689" s="16" t="s">
        <v>696</v>
      </c>
      <c r="E689" s="3" t="str">
        <f>VLOOKUP(F689,'NIK - Procesy'!B$5:C$61,2,FALSE)</f>
        <v>3.03</v>
      </c>
      <c r="F689" s="3" t="s">
        <v>698</v>
      </c>
      <c r="G689" s="3" t="s">
        <v>964</v>
      </c>
    </row>
    <row r="690" spans="1:7" customFormat="1" ht="23" x14ac:dyDescent="0.35">
      <c r="A690" s="6" t="str">
        <f t="shared" si="30"/>
        <v>M-L.3.03.19</v>
      </c>
      <c r="B690" s="3" t="str">
        <f t="shared" si="31"/>
        <v>3</v>
      </c>
      <c r="C690" s="3">
        <f t="shared" si="32"/>
        <v>19</v>
      </c>
      <c r="D690" s="16" t="s">
        <v>697</v>
      </c>
      <c r="E690" s="3" t="str">
        <f>VLOOKUP(F690,'NIK - Procesy'!B$5:C$61,2,FALSE)</f>
        <v>3.03</v>
      </c>
      <c r="F690" s="3" t="s">
        <v>698</v>
      </c>
      <c r="G690" s="3" t="s">
        <v>964</v>
      </c>
    </row>
    <row r="691" spans="1:7" customFormat="1" ht="126.5" x14ac:dyDescent="0.35">
      <c r="A691" s="6" t="str">
        <f t="shared" si="30"/>
        <v>M-L.3.04.1</v>
      </c>
      <c r="B691" s="3" t="str">
        <f t="shared" si="31"/>
        <v>3</v>
      </c>
      <c r="C691" s="3">
        <f t="shared" si="32"/>
        <v>1</v>
      </c>
      <c r="D691" s="16" t="s">
        <v>727</v>
      </c>
      <c r="E691" s="3" t="str">
        <f>VLOOKUP(F691,'NIK - Procesy'!B$5:C$61,2,FALSE)</f>
        <v>3.04</v>
      </c>
      <c r="F691" s="3" t="s">
        <v>748</v>
      </c>
      <c r="G691" s="3" t="s">
        <v>964</v>
      </c>
    </row>
    <row r="692" spans="1:7" customFormat="1" ht="218.5" x14ac:dyDescent="0.35">
      <c r="A692" s="6" t="str">
        <f t="shared" si="30"/>
        <v>M-L.3.04.2</v>
      </c>
      <c r="B692" s="3" t="str">
        <f t="shared" si="31"/>
        <v>3</v>
      </c>
      <c r="C692" s="3">
        <f t="shared" si="32"/>
        <v>2</v>
      </c>
      <c r="D692" s="16" t="s">
        <v>728</v>
      </c>
      <c r="E692" s="3" t="str">
        <f>VLOOKUP(F692,'NIK - Procesy'!B$5:C$61,2,FALSE)</f>
        <v>3.04</v>
      </c>
      <c r="F692" s="3" t="s">
        <v>748</v>
      </c>
      <c r="G692" s="3" t="s">
        <v>964</v>
      </c>
    </row>
    <row r="693" spans="1:7" customFormat="1" ht="34.5" x14ac:dyDescent="0.35">
      <c r="A693" s="6" t="str">
        <f t="shared" si="30"/>
        <v>M-L.3.04.3</v>
      </c>
      <c r="B693" s="3" t="str">
        <f t="shared" si="31"/>
        <v>3</v>
      </c>
      <c r="C693" s="3">
        <f t="shared" si="32"/>
        <v>3</v>
      </c>
      <c r="D693" s="16" t="s">
        <v>729</v>
      </c>
      <c r="E693" s="3" t="str">
        <f>VLOOKUP(F693,'NIK - Procesy'!B$5:C$61,2,FALSE)</f>
        <v>3.04</v>
      </c>
      <c r="F693" s="3" t="s">
        <v>748</v>
      </c>
      <c r="G693" s="3" t="s">
        <v>964</v>
      </c>
    </row>
    <row r="694" spans="1:7" customFormat="1" ht="57.5" x14ac:dyDescent="0.35">
      <c r="A694" s="6" t="str">
        <f t="shared" si="30"/>
        <v>M-L.3.04.4</v>
      </c>
      <c r="B694" s="3" t="str">
        <f t="shared" si="31"/>
        <v>3</v>
      </c>
      <c r="C694" s="3">
        <f t="shared" si="32"/>
        <v>4</v>
      </c>
      <c r="D694" s="16" t="s">
        <v>730</v>
      </c>
      <c r="E694" s="3" t="str">
        <f>VLOOKUP(F694,'NIK - Procesy'!B$5:C$61,2,FALSE)</f>
        <v>3.04</v>
      </c>
      <c r="F694" s="3" t="s">
        <v>748</v>
      </c>
      <c r="G694" s="3" t="s">
        <v>964</v>
      </c>
    </row>
    <row r="695" spans="1:7" customFormat="1" ht="80.5" x14ac:dyDescent="0.35">
      <c r="A695" s="6" t="str">
        <f t="shared" si="30"/>
        <v>M-L.3.04.5</v>
      </c>
      <c r="B695" s="3" t="str">
        <f t="shared" si="31"/>
        <v>3</v>
      </c>
      <c r="C695" s="3">
        <f t="shared" si="32"/>
        <v>5</v>
      </c>
      <c r="D695" s="16" t="s">
        <v>731</v>
      </c>
      <c r="E695" s="3" t="str">
        <f>VLOOKUP(F695,'NIK - Procesy'!B$5:C$61,2,FALSE)</f>
        <v>3.04</v>
      </c>
      <c r="F695" s="3" t="s">
        <v>748</v>
      </c>
      <c r="G695" s="3" t="s">
        <v>964</v>
      </c>
    </row>
    <row r="696" spans="1:7" customFormat="1" ht="34.5" x14ac:dyDescent="0.35">
      <c r="A696" s="6" t="str">
        <f t="shared" si="30"/>
        <v>M-L.3.04.6</v>
      </c>
      <c r="B696" s="3" t="str">
        <f t="shared" si="31"/>
        <v>3</v>
      </c>
      <c r="C696" s="3">
        <f t="shared" si="32"/>
        <v>6</v>
      </c>
      <c r="D696" s="16" t="s">
        <v>732</v>
      </c>
      <c r="E696" s="3" t="str">
        <f>VLOOKUP(F696,'NIK - Procesy'!B$5:C$61,2,FALSE)</f>
        <v>3.04</v>
      </c>
      <c r="F696" s="3" t="s">
        <v>748</v>
      </c>
      <c r="G696" s="3" t="s">
        <v>964</v>
      </c>
    </row>
    <row r="697" spans="1:7" customFormat="1" ht="34.5" x14ac:dyDescent="0.35">
      <c r="A697" s="6" t="str">
        <f t="shared" si="30"/>
        <v>M-L.3.04.7</v>
      </c>
      <c r="B697" s="3" t="str">
        <f t="shared" si="31"/>
        <v>3</v>
      </c>
      <c r="C697" s="3">
        <f t="shared" si="32"/>
        <v>7</v>
      </c>
      <c r="D697" s="16" t="s">
        <v>733</v>
      </c>
      <c r="E697" s="3" t="str">
        <f>VLOOKUP(F697,'NIK - Procesy'!B$5:C$61,2,FALSE)</f>
        <v>3.04</v>
      </c>
      <c r="F697" s="3" t="s">
        <v>748</v>
      </c>
      <c r="G697" s="3" t="s">
        <v>964</v>
      </c>
    </row>
    <row r="698" spans="1:7" customFormat="1" ht="23" x14ac:dyDescent="0.35">
      <c r="A698" s="6" t="str">
        <f t="shared" si="30"/>
        <v>M-L.3.04.8</v>
      </c>
      <c r="B698" s="3" t="str">
        <f t="shared" si="31"/>
        <v>3</v>
      </c>
      <c r="C698" s="3">
        <f t="shared" si="32"/>
        <v>8</v>
      </c>
      <c r="D698" s="16" t="s">
        <v>734</v>
      </c>
      <c r="E698" s="3" t="str">
        <f>VLOOKUP(F698,'NIK - Procesy'!B$5:C$61,2,FALSE)</f>
        <v>3.04</v>
      </c>
      <c r="F698" s="3" t="s">
        <v>748</v>
      </c>
      <c r="G698" s="3" t="s">
        <v>964</v>
      </c>
    </row>
    <row r="699" spans="1:7" customFormat="1" ht="23" x14ac:dyDescent="0.35">
      <c r="A699" s="6" t="str">
        <f t="shared" si="30"/>
        <v>M-L.3.04.9</v>
      </c>
      <c r="B699" s="3" t="str">
        <f t="shared" si="31"/>
        <v>3</v>
      </c>
      <c r="C699" s="3">
        <f t="shared" si="32"/>
        <v>9</v>
      </c>
      <c r="D699" s="16" t="s">
        <v>735</v>
      </c>
      <c r="E699" s="3" t="str">
        <f>VLOOKUP(F699,'NIK - Procesy'!B$5:C$61,2,FALSE)</f>
        <v>3.04</v>
      </c>
      <c r="F699" s="3" t="s">
        <v>748</v>
      </c>
      <c r="G699" s="3" t="s">
        <v>964</v>
      </c>
    </row>
    <row r="700" spans="1:7" customFormat="1" ht="23" x14ac:dyDescent="0.35">
      <c r="A700" s="6" t="str">
        <f t="shared" si="30"/>
        <v>M-L.3.04.10</v>
      </c>
      <c r="B700" s="3" t="str">
        <f t="shared" si="31"/>
        <v>3</v>
      </c>
      <c r="C700" s="3">
        <f t="shared" si="32"/>
        <v>10</v>
      </c>
      <c r="D700" s="16" t="s">
        <v>736</v>
      </c>
      <c r="E700" s="3" t="str">
        <f>VLOOKUP(F700,'NIK - Procesy'!B$5:C$61,2,FALSE)</f>
        <v>3.04</v>
      </c>
      <c r="F700" s="3" t="s">
        <v>748</v>
      </c>
      <c r="G700" s="3" t="s">
        <v>964</v>
      </c>
    </row>
    <row r="701" spans="1:7" customFormat="1" ht="46" x14ac:dyDescent="0.35">
      <c r="A701" s="6" t="str">
        <f t="shared" si="30"/>
        <v>M-L.3.04.11</v>
      </c>
      <c r="B701" s="3" t="str">
        <f t="shared" si="31"/>
        <v>3</v>
      </c>
      <c r="C701" s="3">
        <f t="shared" si="32"/>
        <v>11</v>
      </c>
      <c r="D701" s="16" t="s">
        <v>737</v>
      </c>
      <c r="E701" s="3" t="str">
        <f>VLOOKUP(F701,'NIK - Procesy'!B$5:C$61,2,FALSE)</f>
        <v>3.04</v>
      </c>
      <c r="F701" s="3" t="s">
        <v>748</v>
      </c>
      <c r="G701" s="3" t="s">
        <v>964</v>
      </c>
    </row>
    <row r="702" spans="1:7" customFormat="1" ht="379.5" x14ac:dyDescent="0.35">
      <c r="A702" s="6" t="str">
        <f t="shared" si="30"/>
        <v>M-L.3.04.12</v>
      </c>
      <c r="B702" s="3" t="str">
        <f t="shared" si="31"/>
        <v>3</v>
      </c>
      <c r="C702" s="3">
        <f t="shared" si="32"/>
        <v>12</v>
      </c>
      <c r="D702" s="16" t="s">
        <v>738</v>
      </c>
      <c r="E702" s="3" t="str">
        <f>VLOOKUP(F702,'NIK - Procesy'!B$5:C$61,2,FALSE)</f>
        <v>3.04</v>
      </c>
      <c r="F702" s="3" t="s">
        <v>748</v>
      </c>
      <c r="G702" s="3" t="s">
        <v>964</v>
      </c>
    </row>
    <row r="703" spans="1:7" customFormat="1" ht="23" x14ac:dyDescent="0.35">
      <c r="A703" s="6" t="str">
        <f t="shared" si="30"/>
        <v>M-L.3.04.13</v>
      </c>
      <c r="B703" s="3" t="str">
        <f t="shared" si="31"/>
        <v>3</v>
      </c>
      <c r="C703" s="3">
        <f t="shared" si="32"/>
        <v>13</v>
      </c>
      <c r="D703" s="16" t="s">
        <v>739</v>
      </c>
      <c r="E703" s="3" t="str">
        <f>VLOOKUP(F703,'NIK - Procesy'!B$5:C$61,2,FALSE)</f>
        <v>3.04</v>
      </c>
      <c r="F703" s="3" t="s">
        <v>748</v>
      </c>
      <c r="G703" s="3" t="s">
        <v>964</v>
      </c>
    </row>
    <row r="704" spans="1:7" customFormat="1" ht="34.5" x14ac:dyDescent="0.35">
      <c r="A704" s="6" t="str">
        <f t="shared" si="30"/>
        <v>M-L.3.04.14</v>
      </c>
      <c r="B704" s="3" t="str">
        <f t="shared" si="31"/>
        <v>3</v>
      </c>
      <c r="C704" s="3">
        <f t="shared" si="32"/>
        <v>14</v>
      </c>
      <c r="D704" s="16" t="s">
        <v>740</v>
      </c>
      <c r="E704" s="3" t="str">
        <f>VLOOKUP(F704,'NIK - Procesy'!B$5:C$61,2,FALSE)</f>
        <v>3.04</v>
      </c>
      <c r="F704" s="3" t="s">
        <v>748</v>
      </c>
      <c r="G704" s="3" t="s">
        <v>964</v>
      </c>
    </row>
    <row r="705" spans="1:7" customFormat="1" ht="23" x14ac:dyDescent="0.35">
      <c r="A705" s="6" t="str">
        <f t="shared" si="30"/>
        <v>M-L.3.04.15</v>
      </c>
      <c r="B705" s="3" t="str">
        <f t="shared" si="31"/>
        <v>3</v>
      </c>
      <c r="C705" s="3">
        <f t="shared" si="32"/>
        <v>15</v>
      </c>
      <c r="D705" s="16" t="s">
        <v>741</v>
      </c>
      <c r="E705" s="3" t="str">
        <f>VLOOKUP(F705,'NIK - Procesy'!B$5:C$61,2,FALSE)</f>
        <v>3.04</v>
      </c>
      <c r="F705" s="3" t="s">
        <v>748</v>
      </c>
      <c r="G705" s="3" t="s">
        <v>964</v>
      </c>
    </row>
    <row r="706" spans="1:7" customFormat="1" ht="149.5" x14ac:dyDescent="0.35">
      <c r="A706" s="6" t="str">
        <f t="shared" si="30"/>
        <v>M-L.3.04.16</v>
      </c>
      <c r="B706" s="3" t="str">
        <f t="shared" si="31"/>
        <v>3</v>
      </c>
      <c r="C706" s="3">
        <f t="shared" si="32"/>
        <v>16</v>
      </c>
      <c r="D706" s="16" t="s">
        <v>742</v>
      </c>
      <c r="E706" s="3" t="str">
        <f>VLOOKUP(F706,'NIK - Procesy'!B$5:C$61,2,FALSE)</f>
        <v>3.04</v>
      </c>
      <c r="F706" s="3" t="s">
        <v>748</v>
      </c>
      <c r="G706" s="3" t="s">
        <v>964</v>
      </c>
    </row>
    <row r="707" spans="1:7" customFormat="1" ht="218.5" x14ac:dyDescent="0.35">
      <c r="A707" s="6" t="str">
        <f t="shared" si="30"/>
        <v>M-L.3.04.17</v>
      </c>
      <c r="B707" s="3" t="str">
        <f t="shared" si="31"/>
        <v>3</v>
      </c>
      <c r="C707" s="3">
        <f t="shared" si="32"/>
        <v>17</v>
      </c>
      <c r="D707" s="16" t="s">
        <v>743</v>
      </c>
      <c r="E707" s="3" t="str">
        <f>VLOOKUP(F707,'NIK - Procesy'!B$5:C$61,2,FALSE)</f>
        <v>3.04</v>
      </c>
      <c r="F707" s="3" t="s">
        <v>748</v>
      </c>
      <c r="G707" s="3" t="s">
        <v>964</v>
      </c>
    </row>
    <row r="708" spans="1:7" customFormat="1" ht="23" x14ac:dyDescent="0.35">
      <c r="A708" s="6" t="str">
        <f t="shared" ref="A708:A771" si="33">G708&amp;"."&amp;E708&amp;"."&amp;C708</f>
        <v>M-L.3.04.18</v>
      </c>
      <c r="B708" s="3" t="str">
        <f t="shared" ref="B708:B771" si="34">LEFT(E708,1)</f>
        <v>3</v>
      </c>
      <c r="C708" s="3">
        <f t="shared" ref="C708:C771" si="35">IF(E708&gt;E707,1,C707+1)</f>
        <v>18</v>
      </c>
      <c r="D708" s="16" t="s">
        <v>744</v>
      </c>
      <c r="E708" s="3" t="str">
        <f>VLOOKUP(F708,'NIK - Procesy'!B$5:C$61,2,FALSE)</f>
        <v>3.04</v>
      </c>
      <c r="F708" s="3" t="s">
        <v>748</v>
      </c>
      <c r="G708" s="3" t="s">
        <v>964</v>
      </c>
    </row>
    <row r="709" spans="1:7" customFormat="1" ht="149.5" x14ac:dyDescent="0.35">
      <c r="A709" s="6" t="str">
        <f t="shared" si="33"/>
        <v>M-L.3.04.19</v>
      </c>
      <c r="B709" s="3" t="str">
        <f t="shared" si="34"/>
        <v>3</v>
      </c>
      <c r="C709" s="3">
        <f t="shared" si="35"/>
        <v>19</v>
      </c>
      <c r="D709" s="16" t="s">
        <v>745</v>
      </c>
      <c r="E709" s="3" t="str">
        <f>VLOOKUP(F709,'NIK - Procesy'!B$5:C$61,2,FALSE)</f>
        <v>3.04</v>
      </c>
      <c r="F709" s="3" t="s">
        <v>748</v>
      </c>
      <c r="G709" s="3" t="s">
        <v>964</v>
      </c>
    </row>
    <row r="710" spans="1:7" customFormat="1" ht="46" x14ac:dyDescent="0.35">
      <c r="A710" s="6" t="str">
        <f t="shared" si="33"/>
        <v>M-L.3.04.20</v>
      </c>
      <c r="B710" s="3" t="str">
        <f t="shared" si="34"/>
        <v>3</v>
      </c>
      <c r="C710" s="3">
        <f t="shared" si="35"/>
        <v>20</v>
      </c>
      <c r="D710" s="16" t="s">
        <v>746</v>
      </c>
      <c r="E710" s="3" t="str">
        <f>VLOOKUP(F710,'NIK - Procesy'!B$5:C$61,2,FALSE)</f>
        <v>3.04</v>
      </c>
      <c r="F710" s="3" t="s">
        <v>748</v>
      </c>
      <c r="G710" s="3" t="s">
        <v>964</v>
      </c>
    </row>
    <row r="711" spans="1:7" customFormat="1" ht="23" x14ac:dyDescent="0.35">
      <c r="A711" s="6" t="str">
        <f t="shared" si="33"/>
        <v>M-L.3.04.21</v>
      </c>
      <c r="B711" s="3" t="str">
        <f t="shared" si="34"/>
        <v>3</v>
      </c>
      <c r="C711" s="3">
        <f t="shared" si="35"/>
        <v>21</v>
      </c>
      <c r="D711" s="16" t="s">
        <v>747</v>
      </c>
      <c r="E711" s="3" t="str">
        <f>VLOOKUP(F711,'NIK - Procesy'!B$5:C$61,2,FALSE)</f>
        <v>3.04</v>
      </c>
      <c r="F711" s="3" t="s">
        <v>748</v>
      </c>
      <c r="G711" s="3" t="s">
        <v>964</v>
      </c>
    </row>
    <row r="712" spans="1:7" customFormat="1" ht="126.5" x14ac:dyDescent="0.35">
      <c r="A712" s="6" t="str">
        <f t="shared" si="33"/>
        <v>M-L.3.05.1</v>
      </c>
      <c r="B712" s="3" t="str">
        <f t="shared" si="34"/>
        <v>3</v>
      </c>
      <c r="C712" s="3">
        <f t="shared" si="35"/>
        <v>1</v>
      </c>
      <c r="D712" s="16" t="s">
        <v>713</v>
      </c>
      <c r="E712" s="3" t="str">
        <f>VLOOKUP(F712,'NIK - Procesy'!B$5:C$61,2,FALSE)</f>
        <v>3.05</v>
      </c>
      <c r="F712" s="3" t="s">
        <v>726</v>
      </c>
      <c r="G712" s="3" t="s">
        <v>964</v>
      </c>
    </row>
    <row r="713" spans="1:7" customFormat="1" ht="57.5" x14ac:dyDescent="0.35">
      <c r="A713" s="6" t="str">
        <f t="shared" si="33"/>
        <v>M-L.3.05.2</v>
      </c>
      <c r="B713" s="3" t="str">
        <f t="shared" si="34"/>
        <v>3</v>
      </c>
      <c r="C713" s="3">
        <f t="shared" si="35"/>
        <v>2</v>
      </c>
      <c r="D713" s="16" t="s">
        <v>714</v>
      </c>
      <c r="E713" s="3" t="str">
        <f>VLOOKUP(F713,'NIK - Procesy'!B$5:C$61,2,FALSE)</f>
        <v>3.05</v>
      </c>
      <c r="F713" s="3" t="s">
        <v>726</v>
      </c>
      <c r="G713" s="3" t="s">
        <v>964</v>
      </c>
    </row>
    <row r="714" spans="1:7" customFormat="1" ht="34.5" x14ac:dyDescent="0.35">
      <c r="A714" s="6" t="str">
        <f t="shared" si="33"/>
        <v>M-L.3.05.3</v>
      </c>
      <c r="B714" s="3" t="str">
        <f t="shared" si="34"/>
        <v>3</v>
      </c>
      <c r="C714" s="3">
        <f t="shared" si="35"/>
        <v>3</v>
      </c>
      <c r="D714" s="16" t="s">
        <v>715</v>
      </c>
      <c r="E714" s="3" t="str">
        <f>VLOOKUP(F714,'NIK - Procesy'!B$5:C$61,2,FALSE)</f>
        <v>3.05</v>
      </c>
      <c r="F714" s="3" t="s">
        <v>726</v>
      </c>
      <c r="G714" s="3" t="s">
        <v>964</v>
      </c>
    </row>
    <row r="715" spans="1:7" customFormat="1" ht="34.5" x14ac:dyDescent="0.35">
      <c r="A715" s="6" t="str">
        <f t="shared" si="33"/>
        <v>M-L.3.05.4</v>
      </c>
      <c r="B715" s="3" t="str">
        <f t="shared" si="34"/>
        <v>3</v>
      </c>
      <c r="C715" s="3">
        <f t="shared" si="35"/>
        <v>4</v>
      </c>
      <c r="D715" s="16" t="s">
        <v>716</v>
      </c>
      <c r="E715" s="3" t="str">
        <f>VLOOKUP(F715,'NIK - Procesy'!B$5:C$61,2,FALSE)</f>
        <v>3.05</v>
      </c>
      <c r="F715" s="3" t="s">
        <v>726</v>
      </c>
      <c r="G715" s="3" t="s">
        <v>964</v>
      </c>
    </row>
    <row r="716" spans="1:7" customFormat="1" ht="23" x14ac:dyDescent="0.35">
      <c r="A716" s="6" t="str">
        <f t="shared" si="33"/>
        <v>M-L.3.05.5</v>
      </c>
      <c r="B716" s="3" t="str">
        <f t="shared" si="34"/>
        <v>3</v>
      </c>
      <c r="C716" s="3">
        <f t="shared" si="35"/>
        <v>5</v>
      </c>
      <c r="D716" s="16" t="s">
        <v>717</v>
      </c>
      <c r="E716" s="3" t="str">
        <f>VLOOKUP(F716,'NIK - Procesy'!B$5:C$61,2,FALSE)</f>
        <v>3.05</v>
      </c>
      <c r="F716" s="3" t="s">
        <v>726</v>
      </c>
      <c r="G716" s="3" t="s">
        <v>964</v>
      </c>
    </row>
    <row r="717" spans="1:7" customFormat="1" ht="23" x14ac:dyDescent="0.35">
      <c r="A717" s="6" t="str">
        <f t="shared" si="33"/>
        <v>M-L.3.05.6</v>
      </c>
      <c r="B717" s="3" t="str">
        <f t="shared" si="34"/>
        <v>3</v>
      </c>
      <c r="C717" s="3">
        <f t="shared" si="35"/>
        <v>6</v>
      </c>
      <c r="D717" s="16" t="s">
        <v>718</v>
      </c>
      <c r="E717" s="3" t="str">
        <f>VLOOKUP(F717,'NIK - Procesy'!B$5:C$61,2,FALSE)</f>
        <v>3.05</v>
      </c>
      <c r="F717" s="3" t="s">
        <v>726</v>
      </c>
      <c r="G717" s="3" t="s">
        <v>964</v>
      </c>
    </row>
    <row r="718" spans="1:7" customFormat="1" ht="34.5" x14ac:dyDescent="0.35">
      <c r="A718" s="6" t="str">
        <f t="shared" si="33"/>
        <v>M-L.3.05.7</v>
      </c>
      <c r="B718" s="3" t="str">
        <f t="shared" si="34"/>
        <v>3</v>
      </c>
      <c r="C718" s="3">
        <f t="shared" si="35"/>
        <v>7</v>
      </c>
      <c r="D718" s="16" t="s">
        <v>719</v>
      </c>
      <c r="E718" s="3" t="str">
        <f>VLOOKUP(F718,'NIK - Procesy'!B$5:C$61,2,FALSE)</f>
        <v>3.05</v>
      </c>
      <c r="F718" s="3" t="s">
        <v>726</v>
      </c>
      <c r="G718" s="3" t="s">
        <v>964</v>
      </c>
    </row>
    <row r="719" spans="1:7" customFormat="1" ht="23" x14ac:dyDescent="0.35">
      <c r="A719" s="6" t="str">
        <f t="shared" si="33"/>
        <v>M-L.3.05.8</v>
      </c>
      <c r="B719" s="3" t="str">
        <f t="shared" si="34"/>
        <v>3</v>
      </c>
      <c r="C719" s="3">
        <f t="shared" si="35"/>
        <v>8</v>
      </c>
      <c r="D719" s="16" t="s">
        <v>720</v>
      </c>
      <c r="E719" s="3" t="str">
        <f>VLOOKUP(F719,'NIK - Procesy'!B$5:C$61,2,FALSE)</f>
        <v>3.05</v>
      </c>
      <c r="F719" s="3" t="s">
        <v>726</v>
      </c>
      <c r="G719" s="3" t="s">
        <v>964</v>
      </c>
    </row>
    <row r="720" spans="1:7" customFormat="1" ht="34.5" x14ac:dyDescent="0.35">
      <c r="A720" s="6" t="str">
        <f t="shared" si="33"/>
        <v>M-L.3.05.9</v>
      </c>
      <c r="B720" s="3" t="str">
        <f t="shared" si="34"/>
        <v>3</v>
      </c>
      <c r="C720" s="3">
        <f t="shared" si="35"/>
        <v>9</v>
      </c>
      <c r="D720" s="16" t="s">
        <v>721</v>
      </c>
      <c r="E720" s="3" t="str">
        <f>VLOOKUP(F720,'NIK - Procesy'!B$5:C$61,2,FALSE)</f>
        <v>3.05</v>
      </c>
      <c r="F720" s="3" t="s">
        <v>726</v>
      </c>
      <c r="G720" s="3" t="s">
        <v>964</v>
      </c>
    </row>
    <row r="721" spans="1:7" customFormat="1" ht="23" x14ac:dyDescent="0.35">
      <c r="A721" s="6" t="str">
        <f t="shared" si="33"/>
        <v>M-L.3.05.10</v>
      </c>
      <c r="B721" s="3" t="str">
        <f t="shared" si="34"/>
        <v>3</v>
      </c>
      <c r="C721" s="3">
        <f t="shared" si="35"/>
        <v>10</v>
      </c>
      <c r="D721" s="16" t="s">
        <v>722</v>
      </c>
      <c r="E721" s="3" t="str">
        <f>VLOOKUP(F721,'NIK - Procesy'!B$5:C$61,2,FALSE)</f>
        <v>3.05</v>
      </c>
      <c r="F721" s="3" t="s">
        <v>726</v>
      </c>
      <c r="G721" s="3" t="s">
        <v>964</v>
      </c>
    </row>
    <row r="722" spans="1:7" customFormat="1" ht="34.5" x14ac:dyDescent="0.35">
      <c r="A722" s="6" t="str">
        <f t="shared" si="33"/>
        <v>M-L.3.05.11</v>
      </c>
      <c r="B722" s="3" t="str">
        <f t="shared" si="34"/>
        <v>3</v>
      </c>
      <c r="C722" s="3">
        <f t="shared" si="35"/>
        <v>11</v>
      </c>
      <c r="D722" s="16" t="s">
        <v>723</v>
      </c>
      <c r="E722" s="3" t="str">
        <f>VLOOKUP(F722,'NIK - Procesy'!B$5:C$61,2,FALSE)</f>
        <v>3.05</v>
      </c>
      <c r="F722" s="3" t="s">
        <v>726</v>
      </c>
      <c r="G722" s="3" t="s">
        <v>964</v>
      </c>
    </row>
    <row r="723" spans="1:7" customFormat="1" ht="23" x14ac:dyDescent="0.35">
      <c r="A723" s="6" t="str">
        <f t="shared" si="33"/>
        <v>M-L.3.05.12</v>
      </c>
      <c r="B723" s="3" t="str">
        <f t="shared" si="34"/>
        <v>3</v>
      </c>
      <c r="C723" s="3">
        <f t="shared" si="35"/>
        <v>12</v>
      </c>
      <c r="D723" s="16" t="s">
        <v>724</v>
      </c>
      <c r="E723" s="3" t="str">
        <f>VLOOKUP(F723,'NIK - Procesy'!B$5:C$61,2,FALSE)</f>
        <v>3.05</v>
      </c>
      <c r="F723" s="3" t="s">
        <v>726</v>
      </c>
      <c r="G723" s="3" t="s">
        <v>964</v>
      </c>
    </row>
    <row r="724" spans="1:7" customFormat="1" ht="23" x14ac:dyDescent="0.35">
      <c r="A724" s="6" t="str">
        <f t="shared" si="33"/>
        <v>M-L.3.05.13</v>
      </c>
      <c r="B724" s="3" t="str">
        <f t="shared" si="34"/>
        <v>3</v>
      </c>
      <c r="C724" s="3">
        <f t="shared" si="35"/>
        <v>13</v>
      </c>
      <c r="D724" s="16" t="s">
        <v>725</v>
      </c>
      <c r="E724" s="3" t="str">
        <f>VLOOKUP(F724,'NIK - Procesy'!B$5:C$61,2,FALSE)</f>
        <v>3.05</v>
      </c>
      <c r="F724" s="3" t="s">
        <v>726</v>
      </c>
      <c r="G724" s="3" t="s">
        <v>964</v>
      </c>
    </row>
    <row r="725" spans="1:7" customFormat="1" x14ac:dyDescent="0.35">
      <c r="A725" s="6" t="str">
        <f t="shared" si="33"/>
        <v>M-L.3.06.1</v>
      </c>
      <c r="B725" s="3" t="str">
        <f t="shared" si="34"/>
        <v>3</v>
      </c>
      <c r="C725" s="3">
        <f t="shared" si="35"/>
        <v>1</v>
      </c>
      <c r="D725" s="16" t="s">
        <v>425</v>
      </c>
      <c r="E725" s="3" t="str">
        <f>VLOOKUP(F725,'NIK - Procesy'!B$5:C$61,2,FALSE)</f>
        <v>3.06</v>
      </c>
      <c r="F725" s="3" t="s">
        <v>705</v>
      </c>
      <c r="G725" s="3" t="s">
        <v>964</v>
      </c>
    </row>
    <row r="726" spans="1:7" customFormat="1" ht="23" x14ac:dyDescent="0.35">
      <c r="A726" s="6" t="str">
        <f t="shared" si="33"/>
        <v>M-L.3.06.2</v>
      </c>
      <c r="B726" s="3" t="str">
        <f t="shared" si="34"/>
        <v>3</v>
      </c>
      <c r="C726" s="3">
        <f t="shared" si="35"/>
        <v>2</v>
      </c>
      <c r="D726" s="16" t="s">
        <v>699</v>
      </c>
      <c r="E726" s="3" t="str">
        <f>VLOOKUP(F726,'NIK - Procesy'!B$5:C$61,2,FALSE)</f>
        <v>3.06</v>
      </c>
      <c r="F726" s="3" t="s">
        <v>705</v>
      </c>
      <c r="G726" s="3" t="s">
        <v>964</v>
      </c>
    </row>
    <row r="727" spans="1:7" customFormat="1" ht="57.5" x14ac:dyDescent="0.35">
      <c r="A727" s="6" t="str">
        <f t="shared" si="33"/>
        <v>M-L.3.06.3</v>
      </c>
      <c r="B727" s="3" t="str">
        <f t="shared" si="34"/>
        <v>3</v>
      </c>
      <c r="C727" s="3">
        <f t="shared" si="35"/>
        <v>3</v>
      </c>
      <c r="D727" s="16" t="s">
        <v>700</v>
      </c>
      <c r="E727" s="3" t="str">
        <f>VLOOKUP(F727,'NIK - Procesy'!B$5:C$61,2,FALSE)</f>
        <v>3.06</v>
      </c>
      <c r="F727" s="3" t="s">
        <v>705</v>
      </c>
      <c r="G727" s="3" t="s">
        <v>964</v>
      </c>
    </row>
    <row r="728" spans="1:7" customFormat="1" ht="34.5" x14ac:dyDescent="0.35">
      <c r="A728" s="6" t="str">
        <f t="shared" si="33"/>
        <v>M-L.3.06.4</v>
      </c>
      <c r="B728" s="3" t="str">
        <f t="shared" si="34"/>
        <v>3</v>
      </c>
      <c r="C728" s="3">
        <f t="shared" si="35"/>
        <v>4</v>
      </c>
      <c r="D728" s="16" t="s">
        <v>701</v>
      </c>
      <c r="E728" s="3" t="str">
        <f>VLOOKUP(F728,'NIK - Procesy'!B$5:C$61,2,FALSE)</f>
        <v>3.06</v>
      </c>
      <c r="F728" s="3" t="s">
        <v>705</v>
      </c>
      <c r="G728" s="3" t="s">
        <v>964</v>
      </c>
    </row>
    <row r="729" spans="1:7" customFormat="1" ht="69" x14ac:dyDescent="0.35">
      <c r="A729" s="6" t="str">
        <f t="shared" si="33"/>
        <v>M-L.3.06.5</v>
      </c>
      <c r="B729" s="3" t="str">
        <f t="shared" si="34"/>
        <v>3</v>
      </c>
      <c r="C729" s="3">
        <f t="shared" si="35"/>
        <v>5</v>
      </c>
      <c r="D729" s="16" t="s">
        <v>702</v>
      </c>
      <c r="E729" s="3" t="str">
        <f>VLOOKUP(F729,'NIK - Procesy'!B$5:C$61,2,FALSE)</f>
        <v>3.06</v>
      </c>
      <c r="F729" s="3" t="s">
        <v>705</v>
      </c>
      <c r="G729" s="3" t="s">
        <v>964</v>
      </c>
    </row>
    <row r="730" spans="1:7" customFormat="1" ht="34.5" x14ac:dyDescent="0.35">
      <c r="A730" s="6" t="str">
        <f t="shared" si="33"/>
        <v>M-L.3.06.6</v>
      </c>
      <c r="B730" s="3" t="str">
        <f t="shared" si="34"/>
        <v>3</v>
      </c>
      <c r="C730" s="3">
        <f t="shared" si="35"/>
        <v>6</v>
      </c>
      <c r="D730" s="16" t="s">
        <v>703</v>
      </c>
      <c r="E730" s="3" t="str">
        <f>VLOOKUP(F730,'NIK - Procesy'!B$5:C$61,2,FALSE)</f>
        <v>3.06</v>
      </c>
      <c r="F730" s="3" t="s">
        <v>705</v>
      </c>
      <c r="G730" s="3" t="s">
        <v>964</v>
      </c>
    </row>
    <row r="731" spans="1:7" customFormat="1" ht="46" x14ac:dyDescent="0.35">
      <c r="A731" s="6" t="str">
        <f t="shared" si="33"/>
        <v>M-L.3.06.7</v>
      </c>
      <c r="B731" s="3" t="str">
        <f t="shared" si="34"/>
        <v>3</v>
      </c>
      <c r="C731" s="3">
        <f t="shared" si="35"/>
        <v>7</v>
      </c>
      <c r="D731" s="16" t="s">
        <v>704</v>
      </c>
      <c r="E731" s="3" t="str">
        <f>VLOOKUP(F731,'NIK - Procesy'!B$5:C$61,2,FALSE)</f>
        <v>3.06</v>
      </c>
      <c r="F731" s="3" t="s">
        <v>705</v>
      </c>
      <c r="G731" s="3" t="s">
        <v>964</v>
      </c>
    </row>
    <row r="732" spans="1:7" customFormat="1" x14ac:dyDescent="0.35">
      <c r="A732" s="6" t="str">
        <f t="shared" si="33"/>
        <v>T.4.01.1</v>
      </c>
      <c r="B732" s="3" t="str">
        <f t="shared" si="34"/>
        <v>4</v>
      </c>
      <c r="C732" s="3">
        <f t="shared" si="35"/>
        <v>1</v>
      </c>
      <c r="D732" s="16" t="s">
        <v>819</v>
      </c>
      <c r="E732" s="3" t="str">
        <f>VLOOKUP(F732,'NIK - Procesy'!B$5:C$61,2,FALSE)</f>
        <v>4.01</v>
      </c>
      <c r="F732" s="3" t="s">
        <v>880</v>
      </c>
      <c r="G732" s="3" t="s">
        <v>965</v>
      </c>
    </row>
    <row r="733" spans="1:7" customFormat="1" ht="57.5" x14ac:dyDescent="0.35">
      <c r="A733" s="6" t="str">
        <f t="shared" si="33"/>
        <v>T.4.01.2</v>
      </c>
      <c r="B733" s="3" t="str">
        <f t="shared" si="34"/>
        <v>4</v>
      </c>
      <c r="C733" s="3">
        <f t="shared" si="35"/>
        <v>2</v>
      </c>
      <c r="D733" s="16" t="s">
        <v>820</v>
      </c>
      <c r="E733" s="3" t="str">
        <f>VLOOKUP(F733,'NIK - Procesy'!B$5:C$61,2,FALSE)</f>
        <v>4.01</v>
      </c>
      <c r="F733" s="3" t="s">
        <v>880</v>
      </c>
      <c r="G733" s="3" t="s">
        <v>965</v>
      </c>
    </row>
    <row r="734" spans="1:7" customFormat="1" ht="34.5" x14ac:dyDescent="0.35">
      <c r="A734" s="6" t="str">
        <f t="shared" si="33"/>
        <v>T.4.01.3</v>
      </c>
      <c r="B734" s="3" t="str">
        <f t="shared" si="34"/>
        <v>4</v>
      </c>
      <c r="C734" s="3">
        <f t="shared" si="35"/>
        <v>3</v>
      </c>
      <c r="D734" s="16" t="s">
        <v>821</v>
      </c>
      <c r="E734" s="3" t="str">
        <f>VLOOKUP(F734,'NIK - Procesy'!B$5:C$61,2,FALSE)</f>
        <v>4.01</v>
      </c>
      <c r="F734" s="3" t="s">
        <v>880</v>
      </c>
      <c r="G734" s="3" t="s">
        <v>965</v>
      </c>
    </row>
    <row r="735" spans="1:7" customFormat="1" ht="23" x14ac:dyDescent="0.35">
      <c r="A735" s="6" t="str">
        <f t="shared" si="33"/>
        <v>T.4.01.4</v>
      </c>
      <c r="B735" s="3" t="str">
        <f t="shared" si="34"/>
        <v>4</v>
      </c>
      <c r="C735" s="3">
        <f t="shared" si="35"/>
        <v>4</v>
      </c>
      <c r="D735" s="16" t="s">
        <v>822</v>
      </c>
      <c r="E735" s="3" t="str">
        <f>VLOOKUP(F735,'NIK - Procesy'!B$5:C$61,2,FALSE)</f>
        <v>4.01</v>
      </c>
      <c r="F735" s="3" t="s">
        <v>880</v>
      </c>
      <c r="G735" s="3" t="s">
        <v>965</v>
      </c>
    </row>
    <row r="736" spans="1:7" customFormat="1" ht="23" x14ac:dyDescent="0.35">
      <c r="A736" s="6" t="str">
        <f t="shared" si="33"/>
        <v>T.4.01.5</v>
      </c>
      <c r="B736" s="3" t="str">
        <f t="shared" si="34"/>
        <v>4</v>
      </c>
      <c r="C736" s="3">
        <f t="shared" si="35"/>
        <v>5</v>
      </c>
      <c r="D736" s="16" t="s">
        <v>823</v>
      </c>
      <c r="E736" s="3" t="str">
        <f>VLOOKUP(F736,'NIK - Procesy'!B$5:C$61,2,FALSE)</f>
        <v>4.01</v>
      </c>
      <c r="F736" s="3" t="s">
        <v>880</v>
      </c>
      <c r="G736" s="3" t="s">
        <v>965</v>
      </c>
    </row>
    <row r="737" spans="1:7" customFormat="1" x14ac:dyDescent="0.35">
      <c r="A737" s="6" t="str">
        <f t="shared" si="33"/>
        <v>T.4.01.6</v>
      </c>
      <c r="B737" s="3" t="str">
        <f t="shared" si="34"/>
        <v>4</v>
      </c>
      <c r="C737" s="3">
        <f t="shared" si="35"/>
        <v>6</v>
      </c>
      <c r="D737" s="16" t="s">
        <v>824</v>
      </c>
      <c r="E737" s="3" t="str">
        <f>VLOOKUP(F737,'NIK - Procesy'!B$5:C$61,2,FALSE)</f>
        <v>4.01</v>
      </c>
      <c r="F737" s="3" t="s">
        <v>880</v>
      </c>
      <c r="G737" s="3" t="s">
        <v>965</v>
      </c>
    </row>
    <row r="738" spans="1:7" customFormat="1" ht="23" x14ac:dyDescent="0.35">
      <c r="A738" s="6" t="str">
        <f t="shared" si="33"/>
        <v>T.4.01.7</v>
      </c>
      <c r="B738" s="3" t="str">
        <f t="shared" si="34"/>
        <v>4</v>
      </c>
      <c r="C738" s="3">
        <f t="shared" si="35"/>
        <v>7</v>
      </c>
      <c r="D738" s="16" t="s">
        <v>825</v>
      </c>
      <c r="E738" s="3" t="str">
        <f>VLOOKUP(F738,'NIK - Procesy'!B$5:C$61,2,FALSE)</f>
        <v>4.01</v>
      </c>
      <c r="F738" s="3" t="s">
        <v>880</v>
      </c>
      <c r="G738" s="3" t="s">
        <v>965</v>
      </c>
    </row>
    <row r="739" spans="1:7" customFormat="1" ht="23" x14ac:dyDescent="0.35">
      <c r="A739" s="6" t="str">
        <f t="shared" si="33"/>
        <v>T.4.01.8</v>
      </c>
      <c r="B739" s="3" t="str">
        <f t="shared" si="34"/>
        <v>4</v>
      </c>
      <c r="C739" s="3">
        <f t="shared" si="35"/>
        <v>8</v>
      </c>
      <c r="D739" s="16" t="s">
        <v>826</v>
      </c>
      <c r="E739" s="3" t="str">
        <f>VLOOKUP(F739,'NIK - Procesy'!B$5:C$61,2,FALSE)</f>
        <v>4.01</v>
      </c>
      <c r="F739" s="3" t="s">
        <v>880</v>
      </c>
      <c r="G739" s="3" t="s">
        <v>965</v>
      </c>
    </row>
    <row r="740" spans="1:7" customFormat="1" ht="34.5" x14ac:dyDescent="0.35">
      <c r="A740" s="6" t="str">
        <f t="shared" si="33"/>
        <v>T.4.01.9</v>
      </c>
      <c r="B740" s="3" t="str">
        <f t="shared" si="34"/>
        <v>4</v>
      </c>
      <c r="C740" s="3">
        <f t="shared" si="35"/>
        <v>9</v>
      </c>
      <c r="D740" s="16" t="s">
        <v>827</v>
      </c>
      <c r="E740" s="3" t="str">
        <f>VLOOKUP(F740,'NIK - Procesy'!B$5:C$61,2,FALSE)</f>
        <v>4.01</v>
      </c>
      <c r="F740" s="3" t="s">
        <v>880</v>
      </c>
      <c r="G740" s="3" t="s">
        <v>965</v>
      </c>
    </row>
    <row r="741" spans="1:7" customFormat="1" ht="34.5" x14ac:dyDescent="0.35">
      <c r="A741" s="6" t="str">
        <f t="shared" si="33"/>
        <v>T.4.01.10</v>
      </c>
      <c r="B741" s="3" t="str">
        <f t="shared" si="34"/>
        <v>4</v>
      </c>
      <c r="C741" s="3">
        <f t="shared" si="35"/>
        <v>10</v>
      </c>
      <c r="D741" s="16" t="s">
        <v>828</v>
      </c>
      <c r="E741" s="3" t="str">
        <f>VLOOKUP(F741,'NIK - Procesy'!B$5:C$61,2,FALSE)</f>
        <v>4.01</v>
      </c>
      <c r="F741" s="3" t="s">
        <v>880</v>
      </c>
      <c r="G741" s="3" t="s">
        <v>965</v>
      </c>
    </row>
    <row r="742" spans="1:7" customFormat="1" x14ac:dyDescent="0.35">
      <c r="A742" s="6" t="str">
        <f t="shared" si="33"/>
        <v>T.4.01.11</v>
      </c>
      <c r="B742" s="3" t="str">
        <f t="shared" si="34"/>
        <v>4</v>
      </c>
      <c r="C742" s="3">
        <f t="shared" si="35"/>
        <v>11</v>
      </c>
      <c r="D742" s="16" t="s">
        <v>829</v>
      </c>
      <c r="E742" s="3" t="str">
        <f>VLOOKUP(F742,'NIK - Procesy'!B$5:C$61,2,FALSE)</f>
        <v>4.01</v>
      </c>
      <c r="F742" s="3" t="s">
        <v>880</v>
      </c>
      <c r="G742" s="3" t="s">
        <v>965</v>
      </c>
    </row>
    <row r="743" spans="1:7" customFormat="1" ht="34.5" x14ac:dyDescent="0.35">
      <c r="A743" s="6" t="str">
        <f t="shared" si="33"/>
        <v>T.4.01.12</v>
      </c>
      <c r="B743" s="3" t="str">
        <f t="shared" si="34"/>
        <v>4</v>
      </c>
      <c r="C743" s="3">
        <f t="shared" si="35"/>
        <v>12</v>
      </c>
      <c r="D743" s="16" t="s">
        <v>830</v>
      </c>
      <c r="E743" s="3" t="str">
        <f>VLOOKUP(F743,'NIK - Procesy'!B$5:C$61,2,FALSE)</f>
        <v>4.01</v>
      </c>
      <c r="F743" s="3" t="s">
        <v>880</v>
      </c>
      <c r="G743" s="3" t="s">
        <v>965</v>
      </c>
    </row>
    <row r="744" spans="1:7" customFormat="1" ht="23" x14ac:dyDescent="0.35">
      <c r="A744" s="6" t="str">
        <f t="shared" si="33"/>
        <v>T.4.01.13</v>
      </c>
      <c r="B744" s="3" t="str">
        <f t="shared" si="34"/>
        <v>4</v>
      </c>
      <c r="C744" s="3">
        <f t="shared" si="35"/>
        <v>13</v>
      </c>
      <c r="D744" s="16" t="s">
        <v>831</v>
      </c>
      <c r="E744" s="3" t="str">
        <f>VLOOKUP(F744,'NIK - Procesy'!B$5:C$61,2,FALSE)</f>
        <v>4.01</v>
      </c>
      <c r="F744" s="3" t="s">
        <v>880</v>
      </c>
      <c r="G744" s="3" t="s">
        <v>965</v>
      </c>
    </row>
    <row r="745" spans="1:7" customFormat="1" ht="23" x14ac:dyDescent="0.35">
      <c r="A745" s="6" t="str">
        <f t="shared" si="33"/>
        <v>T.4.01.14</v>
      </c>
      <c r="B745" s="3" t="str">
        <f t="shared" si="34"/>
        <v>4</v>
      </c>
      <c r="C745" s="3">
        <f t="shared" si="35"/>
        <v>14</v>
      </c>
      <c r="D745" s="16" t="s">
        <v>832</v>
      </c>
      <c r="E745" s="3" t="str">
        <f>VLOOKUP(F745,'NIK - Procesy'!B$5:C$61,2,FALSE)</f>
        <v>4.01</v>
      </c>
      <c r="F745" s="3" t="s">
        <v>880</v>
      </c>
      <c r="G745" s="3" t="s">
        <v>965</v>
      </c>
    </row>
    <row r="746" spans="1:7" customFormat="1" x14ac:dyDescent="0.35">
      <c r="A746" s="6" t="str">
        <f t="shared" si="33"/>
        <v>T.4.01.15</v>
      </c>
      <c r="B746" s="3" t="str">
        <f t="shared" si="34"/>
        <v>4</v>
      </c>
      <c r="C746" s="3">
        <f t="shared" si="35"/>
        <v>15</v>
      </c>
      <c r="D746" s="16" t="s">
        <v>833</v>
      </c>
      <c r="E746" s="3" t="str">
        <f>VLOOKUP(F746,'NIK - Procesy'!B$5:C$61,2,FALSE)</f>
        <v>4.01</v>
      </c>
      <c r="F746" s="3" t="s">
        <v>880</v>
      </c>
      <c r="G746" s="3" t="s">
        <v>965</v>
      </c>
    </row>
    <row r="747" spans="1:7" customFormat="1" x14ac:dyDescent="0.35">
      <c r="A747" s="6" t="str">
        <f t="shared" si="33"/>
        <v>T.4.01.16</v>
      </c>
      <c r="B747" s="3" t="str">
        <f t="shared" si="34"/>
        <v>4</v>
      </c>
      <c r="C747" s="3">
        <f t="shared" si="35"/>
        <v>16</v>
      </c>
      <c r="D747" s="16" t="s">
        <v>834</v>
      </c>
      <c r="E747" s="3" t="str">
        <f>VLOOKUP(F747,'NIK - Procesy'!B$5:C$61,2,FALSE)</f>
        <v>4.01</v>
      </c>
      <c r="F747" s="3" t="s">
        <v>880</v>
      </c>
      <c r="G747" s="3" t="s">
        <v>965</v>
      </c>
    </row>
    <row r="748" spans="1:7" customFormat="1" ht="23" x14ac:dyDescent="0.35">
      <c r="A748" s="6" t="str">
        <f t="shared" si="33"/>
        <v>T.4.01.17</v>
      </c>
      <c r="B748" s="3" t="str">
        <f t="shared" si="34"/>
        <v>4</v>
      </c>
      <c r="C748" s="3">
        <f t="shared" si="35"/>
        <v>17</v>
      </c>
      <c r="D748" s="16" t="s">
        <v>835</v>
      </c>
      <c r="E748" s="3" t="str">
        <f>VLOOKUP(F748,'NIK - Procesy'!B$5:C$61,2,FALSE)</f>
        <v>4.01</v>
      </c>
      <c r="F748" s="3" t="s">
        <v>880</v>
      </c>
      <c r="G748" s="3" t="s">
        <v>965</v>
      </c>
    </row>
    <row r="749" spans="1:7" customFormat="1" ht="23" x14ac:dyDescent="0.35">
      <c r="A749" s="6" t="str">
        <f t="shared" si="33"/>
        <v>T.4.01.18</v>
      </c>
      <c r="B749" s="3" t="str">
        <f t="shared" si="34"/>
        <v>4</v>
      </c>
      <c r="C749" s="3">
        <f t="shared" si="35"/>
        <v>18</v>
      </c>
      <c r="D749" s="16" t="s">
        <v>836</v>
      </c>
      <c r="E749" s="3" t="str">
        <f>VLOOKUP(F749,'NIK - Procesy'!B$5:C$61,2,FALSE)</f>
        <v>4.01</v>
      </c>
      <c r="F749" s="3" t="s">
        <v>880</v>
      </c>
      <c r="G749" s="3" t="s">
        <v>965</v>
      </c>
    </row>
    <row r="750" spans="1:7" customFormat="1" ht="69" x14ac:dyDescent="0.35">
      <c r="A750" s="6" t="str">
        <f t="shared" si="33"/>
        <v>T.4.01.19</v>
      </c>
      <c r="B750" s="3" t="str">
        <f t="shared" si="34"/>
        <v>4</v>
      </c>
      <c r="C750" s="3">
        <f t="shared" si="35"/>
        <v>19</v>
      </c>
      <c r="D750" s="16" t="s">
        <v>837</v>
      </c>
      <c r="E750" s="3" t="str">
        <f>VLOOKUP(F750,'NIK - Procesy'!B$5:C$61,2,FALSE)</f>
        <v>4.01</v>
      </c>
      <c r="F750" s="3" t="s">
        <v>880</v>
      </c>
      <c r="G750" s="3" t="s">
        <v>965</v>
      </c>
    </row>
    <row r="751" spans="1:7" customFormat="1" ht="172.5" x14ac:dyDescent="0.35">
      <c r="A751" s="6" t="str">
        <f t="shared" si="33"/>
        <v>T.4.01.20</v>
      </c>
      <c r="B751" s="3" t="str">
        <f t="shared" si="34"/>
        <v>4</v>
      </c>
      <c r="C751" s="3">
        <f t="shared" si="35"/>
        <v>20</v>
      </c>
      <c r="D751" s="16" t="s">
        <v>838</v>
      </c>
      <c r="E751" s="3" t="str">
        <f>VLOOKUP(F751,'NIK - Procesy'!B$5:C$61,2,FALSE)</f>
        <v>4.01</v>
      </c>
      <c r="F751" s="3" t="s">
        <v>880</v>
      </c>
      <c r="G751" s="3" t="s">
        <v>965</v>
      </c>
    </row>
    <row r="752" spans="1:7" customFormat="1" ht="23" x14ac:dyDescent="0.35">
      <c r="A752" s="6" t="str">
        <f t="shared" si="33"/>
        <v>T.4.01.21</v>
      </c>
      <c r="B752" s="3" t="str">
        <f t="shared" si="34"/>
        <v>4</v>
      </c>
      <c r="C752" s="3">
        <f t="shared" si="35"/>
        <v>21</v>
      </c>
      <c r="D752" s="16" t="s">
        <v>848</v>
      </c>
      <c r="E752" s="3" t="str">
        <f>VLOOKUP(F752,'NIK - Procesy'!B$5:C$61,2,FALSE)</f>
        <v>4.01</v>
      </c>
      <c r="F752" s="3" t="s">
        <v>880</v>
      </c>
      <c r="G752" s="3" t="s">
        <v>965</v>
      </c>
    </row>
    <row r="753" spans="1:7" customFormat="1" ht="34.5" x14ac:dyDescent="0.35">
      <c r="A753" s="6" t="str">
        <f t="shared" si="33"/>
        <v>T.4.01.22</v>
      </c>
      <c r="B753" s="3" t="str">
        <f t="shared" si="34"/>
        <v>4</v>
      </c>
      <c r="C753" s="3">
        <f t="shared" si="35"/>
        <v>22</v>
      </c>
      <c r="D753" s="16" t="s">
        <v>849</v>
      </c>
      <c r="E753" s="3" t="str">
        <f>VLOOKUP(F753,'NIK - Procesy'!B$5:C$61,2,FALSE)</f>
        <v>4.01</v>
      </c>
      <c r="F753" s="3" t="s">
        <v>880</v>
      </c>
      <c r="G753" s="3" t="s">
        <v>965</v>
      </c>
    </row>
    <row r="754" spans="1:7" customFormat="1" ht="23" x14ac:dyDescent="0.35">
      <c r="A754" s="6" t="str">
        <f t="shared" si="33"/>
        <v>T.4.01.23</v>
      </c>
      <c r="B754" s="3" t="str">
        <f t="shared" si="34"/>
        <v>4</v>
      </c>
      <c r="C754" s="3">
        <f t="shared" si="35"/>
        <v>23</v>
      </c>
      <c r="D754" s="16" t="s">
        <v>850</v>
      </c>
      <c r="E754" s="3" t="str">
        <f>VLOOKUP(F754,'NIK - Procesy'!B$5:C$61,2,FALSE)</f>
        <v>4.01</v>
      </c>
      <c r="F754" s="3" t="s">
        <v>880</v>
      </c>
      <c r="G754" s="3" t="s">
        <v>965</v>
      </c>
    </row>
    <row r="755" spans="1:7" customFormat="1" x14ac:dyDescent="0.35">
      <c r="A755" s="6" t="str">
        <f t="shared" si="33"/>
        <v>T.4.01.24</v>
      </c>
      <c r="B755" s="3" t="str">
        <f t="shared" si="34"/>
        <v>4</v>
      </c>
      <c r="C755" s="3">
        <f t="shared" si="35"/>
        <v>24</v>
      </c>
      <c r="D755" s="16" t="s">
        <v>851</v>
      </c>
      <c r="E755" s="3" t="str">
        <f>VLOOKUP(F755,'NIK - Procesy'!B$5:C$61,2,FALSE)</f>
        <v>4.01</v>
      </c>
      <c r="F755" s="3" t="s">
        <v>880</v>
      </c>
      <c r="G755" s="3" t="s">
        <v>965</v>
      </c>
    </row>
    <row r="756" spans="1:7" customFormat="1" ht="23" x14ac:dyDescent="0.35">
      <c r="A756" s="6" t="str">
        <f t="shared" si="33"/>
        <v>T.4.01.25</v>
      </c>
      <c r="B756" s="3" t="str">
        <f t="shared" si="34"/>
        <v>4</v>
      </c>
      <c r="C756" s="3">
        <f t="shared" si="35"/>
        <v>25</v>
      </c>
      <c r="D756" s="16" t="s">
        <v>852</v>
      </c>
      <c r="E756" s="3" t="str">
        <f>VLOOKUP(F756,'NIK - Procesy'!B$5:C$61,2,FALSE)</f>
        <v>4.01</v>
      </c>
      <c r="F756" s="3" t="s">
        <v>880</v>
      </c>
      <c r="G756" s="3" t="s">
        <v>965</v>
      </c>
    </row>
    <row r="757" spans="1:7" customFormat="1" x14ac:dyDescent="0.35">
      <c r="A757" s="6" t="str">
        <f t="shared" si="33"/>
        <v>T.4.01.26</v>
      </c>
      <c r="B757" s="3" t="str">
        <f t="shared" si="34"/>
        <v>4</v>
      </c>
      <c r="C757" s="3">
        <f t="shared" si="35"/>
        <v>26</v>
      </c>
      <c r="D757" s="16" t="s">
        <v>853</v>
      </c>
      <c r="E757" s="3" t="str">
        <f>VLOOKUP(F757,'NIK - Procesy'!B$5:C$61,2,FALSE)</f>
        <v>4.01</v>
      </c>
      <c r="F757" s="3" t="s">
        <v>880</v>
      </c>
      <c r="G757" s="3" t="s">
        <v>965</v>
      </c>
    </row>
    <row r="758" spans="1:7" customFormat="1" ht="34.5" x14ac:dyDescent="0.35">
      <c r="A758" s="6" t="str">
        <f t="shared" si="33"/>
        <v>T.4.01.27</v>
      </c>
      <c r="B758" s="3" t="str">
        <f t="shared" si="34"/>
        <v>4</v>
      </c>
      <c r="C758" s="3">
        <f t="shared" si="35"/>
        <v>27</v>
      </c>
      <c r="D758" s="16" t="s">
        <v>882</v>
      </c>
      <c r="E758" s="3" t="str">
        <f>VLOOKUP(F758,'NIK - Procesy'!B$5:C$61,2,FALSE)</f>
        <v>4.01</v>
      </c>
      <c r="F758" s="3" t="s">
        <v>880</v>
      </c>
      <c r="G758" s="3" t="s">
        <v>965</v>
      </c>
    </row>
    <row r="759" spans="1:7" customFormat="1" ht="34.5" x14ac:dyDescent="0.35">
      <c r="A759" s="6" t="str">
        <f t="shared" si="33"/>
        <v>T.4.01.28</v>
      </c>
      <c r="B759" s="3" t="str">
        <f t="shared" si="34"/>
        <v>4</v>
      </c>
      <c r="C759" s="3">
        <f t="shared" si="35"/>
        <v>28</v>
      </c>
      <c r="D759" s="16" t="s">
        <v>883</v>
      </c>
      <c r="E759" s="3" t="str">
        <f>VLOOKUP(F759,'NIK - Procesy'!B$5:C$61,2,FALSE)</f>
        <v>4.01</v>
      </c>
      <c r="F759" s="3" t="s">
        <v>880</v>
      </c>
      <c r="G759" s="3" t="s">
        <v>965</v>
      </c>
    </row>
    <row r="760" spans="1:7" customFormat="1" ht="23" x14ac:dyDescent="0.35">
      <c r="A760" s="6" t="str">
        <f t="shared" si="33"/>
        <v>T.4.01.29</v>
      </c>
      <c r="B760" s="3" t="str">
        <f t="shared" si="34"/>
        <v>4</v>
      </c>
      <c r="C760" s="3">
        <f t="shared" si="35"/>
        <v>29</v>
      </c>
      <c r="D760" s="16" t="s">
        <v>884</v>
      </c>
      <c r="E760" s="3" t="str">
        <f>VLOOKUP(F760,'NIK - Procesy'!B$5:C$61,2,FALSE)</f>
        <v>4.01</v>
      </c>
      <c r="F760" s="3" t="s">
        <v>880</v>
      </c>
      <c r="G760" s="3" t="s">
        <v>965</v>
      </c>
    </row>
    <row r="761" spans="1:7" customFormat="1" ht="34.5" x14ac:dyDescent="0.35">
      <c r="A761" s="6" t="str">
        <f t="shared" si="33"/>
        <v>T.4.01.30</v>
      </c>
      <c r="B761" s="3" t="str">
        <f t="shared" si="34"/>
        <v>4</v>
      </c>
      <c r="C761" s="3">
        <f t="shared" si="35"/>
        <v>30</v>
      </c>
      <c r="D761" s="16" t="s">
        <v>885</v>
      </c>
      <c r="E761" s="3" t="str">
        <f>VLOOKUP(F761,'NIK - Procesy'!B$5:C$61,2,FALSE)</f>
        <v>4.01</v>
      </c>
      <c r="F761" s="3" t="s">
        <v>880</v>
      </c>
      <c r="G761" s="3" t="s">
        <v>965</v>
      </c>
    </row>
    <row r="762" spans="1:7" customFormat="1" ht="23" x14ac:dyDescent="0.35">
      <c r="A762" s="6" t="str">
        <f t="shared" si="33"/>
        <v>T.4.01.31</v>
      </c>
      <c r="B762" s="3" t="str">
        <f t="shared" si="34"/>
        <v>4</v>
      </c>
      <c r="C762" s="3">
        <f t="shared" si="35"/>
        <v>31</v>
      </c>
      <c r="D762" s="16" t="s">
        <v>886</v>
      </c>
      <c r="E762" s="3" t="str">
        <f>VLOOKUP(F762,'NIK - Procesy'!B$5:C$61,2,FALSE)</f>
        <v>4.01</v>
      </c>
      <c r="F762" s="3" t="s">
        <v>880</v>
      </c>
      <c r="G762" s="3" t="s">
        <v>965</v>
      </c>
    </row>
    <row r="763" spans="1:7" customFormat="1" ht="34.5" x14ac:dyDescent="0.35">
      <c r="A763" s="6" t="str">
        <f t="shared" si="33"/>
        <v>T.4.01.32</v>
      </c>
      <c r="B763" s="3" t="str">
        <f t="shared" si="34"/>
        <v>4</v>
      </c>
      <c r="C763" s="3">
        <f t="shared" si="35"/>
        <v>32</v>
      </c>
      <c r="D763" s="16" t="s">
        <v>887</v>
      </c>
      <c r="E763" s="3" t="str">
        <f>VLOOKUP(F763,'NIK - Procesy'!B$5:C$61,2,FALSE)</f>
        <v>4.01</v>
      </c>
      <c r="F763" s="3" t="s">
        <v>880</v>
      </c>
      <c r="G763" s="3" t="s">
        <v>965</v>
      </c>
    </row>
    <row r="764" spans="1:7" customFormat="1" ht="23" x14ac:dyDescent="0.35">
      <c r="A764" s="6" t="str">
        <f t="shared" si="33"/>
        <v>T.4.01.33</v>
      </c>
      <c r="B764" s="3" t="str">
        <f t="shared" si="34"/>
        <v>4</v>
      </c>
      <c r="C764" s="3">
        <f t="shared" si="35"/>
        <v>33</v>
      </c>
      <c r="D764" s="16" t="s">
        <v>854</v>
      </c>
      <c r="E764" s="3" t="str">
        <f>VLOOKUP(F764,'NIK - Procesy'!B$5:C$61,2,FALSE)</f>
        <v>4.01</v>
      </c>
      <c r="F764" s="3" t="s">
        <v>880</v>
      </c>
      <c r="G764" s="3" t="s">
        <v>965</v>
      </c>
    </row>
    <row r="765" spans="1:7" customFormat="1" ht="57.5" x14ac:dyDescent="0.35">
      <c r="A765" s="6" t="str">
        <f t="shared" si="33"/>
        <v>T.4.01.34</v>
      </c>
      <c r="B765" s="3" t="str">
        <f t="shared" si="34"/>
        <v>4</v>
      </c>
      <c r="C765" s="3">
        <f t="shared" si="35"/>
        <v>34</v>
      </c>
      <c r="D765" s="16" t="s">
        <v>855</v>
      </c>
      <c r="E765" s="3" t="str">
        <f>VLOOKUP(F765,'NIK - Procesy'!B$5:C$61,2,FALSE)</f>
        <v>4.01</v>
      </c>
      <c r="F765" s="3" t="s">
        <v>880</v>
      </c>
      <c r="G765" s="3" t="s">
        <v>965</v>
      </c>
    </row>
    <row r="766" spans="1:7" customFormat="1" x14ac:dyDescent="0.35">
      <c r="A766" s="6" t="str">
        <f t="shared" si="33"/>
        <v>T.4.01.35</v>
      </c>
      <c r="B766" s="3" t="str">
        <f t="shared" si="34"/>
        <v>4</v>
      </c>
      <c r="C766" s="3">
        <f t="shared" si="35"/>
        <v>35</v>
      </c>
      <c r="D766" s="16" t="s">
        <v>856</v>
      </c>
      <c r="E766" s="3" t="str">
        <f>VLOOKUP(F766,'NIK - Procesy'!B$5:C$61,2,FALSE)</f>
        <v>4.01</v>
      </c>
      <c r="F766" s="3" t="s">
        <v>880</v>
      </c>
      <c r="G766" s="3" t="s">
        <v>965</v>
      </c>
    </row>
    <row r="767" spans="1:7" customFormat="1" ht="34.5" x14ac:dyDescent="0.35">
      <c r="A767" s="6" t="str">
        <f t="shared" si="33"/>
        <v>T.4.01.36</v>
      </c>
      <c r="B767" s="3" t="str">
        <f t="shared" si="34"/>
        <v>4</v>
      </c>
      <c r="C767" s="3">
        <f t="shared" si="35"/>
        <v>36</v>
      </c>
      <c r="D767" s="16" t="s">
        <v>857</v>
      </c>
      <c r="E767" s="3" t="str">
        <f>VLOOKUP(F767,'NIK - Procesy'!B$5:C$61,2,FALSE)</f>
        <v>4.01</v>
      </c>
      <c r="F767" s="3" t="s">
        <v>880</v>
      </c>
      <c r="G767" s="3" t="s">
        <v>965</v>
      </c>
    </row>
    <row r="768" spans="1:7" customFormat="1" ht="23" x14ac:dyDescent="0.35">
      <c r="A768" s="6" t="str">
        <f t="shared" si="33"/>
        <v>T.4.01.37</v>
      </c>
      <c r="B768" s="3" t="str">
        <f t="shared" si="34"/>
        <v>4</v>
      </c>
      <c r="C768" s="3">
        <f t="shared" si="35"/>
        <v>37</v>
      </c>
      <c r="D768" s="16" t="s">
        <v>858</v>
      </c>
      <c r="E768" s="3" t="str">
        <f>VLOOKUP(F768,'NIK - Procesy'!B$5:C$61,2,FALSE)</f>
        <v>4.01</v>
      </c>
      <c r="F768" s="3" t="s">
        <v>880</v>
      </c>
      <c r="G768" s="3" t="s">
        <v>965</v>
      </c>
    </row>
    <row r="769" spans="1:7" customFormat="1" ht="23" x14ac:dyDescent="0.35">
      <c r="A769" s="6" t="str">
        <f t="shared" si="33"/>
        <v>T.4.01.38</v>
      </c>
      <c r="B769" s="3" t="str">
        <f t="shared" si="34"/>
        <v>4</v>
      </c>
      <c r="C769" s="3">
        <f t="shared" si="35"/>
        <v>38</v>
      </c>
      <c r="D769" s="16" t="s">
        <v>859</v>
      </c>
      <c r="E769" s="3" t="str">
        <f>VLOOKUP(F769,'NIK - Procesy'!B$5:C$61,2,FALSE)</f>
        <v>4.01</v>
      </c>
      <c r="F769" s="3" t="s">
        <v>880</v>
      </c>
      <c r="G769" s="3" t="s">
        <v>965</v>
      </c>
    </row>
    <row r="770" spans="1:7" customFormat="1" ht="34.5" x14ac:dyDescent="0.35">
      <c r="A770" s="6" t="str">
        <f t="shared" si="33"/>
        <v>T.4.01.39</v>
      </c>
      <c r="B770" s="3" t="str">
        <f t="shared" si="34"/>
        <v>4</v>
      </c>
      <c r="C770" s="3">
        <f t="shared" si="35"/>
        <v>39</v>
      </c>
      <c r="D770" s="16" t="s">
        <v>860</v>
      </c>
      <c r="E770" s="3" t="str">
        <f>VLOOKUP(F770,'NIK - Procesy'!B$5:C$61,2,FALSE)</f>
        <v>4.01</v>
      </c>
      <c r="F770" s="3" t="s">
        <v>880</v>
      </c>
      <c r="G770" s="3" t="s">
        <v>965</v>
      </c>
    </row>
    <row r="771" spans="1:7" customFormat="1" ht="34.5" x14ac:dyDescent="0.35">
      <c r="A771" s="6" t="str">
        <f t="shared" si="33"/>
        <v>T.4.01.40</v>
      </c>
      <c r="B771" s="3" t="str">
        <f t="shared" si="34"/>
        <v>4</v>
      </c>
      <c r="C771" s="3">
        <f t="shared" si="35"/>
        <v>40</v>
      </c>
      <c r="D771" s="16" t="s">
        <v>861</v>
      </c>
      <c r="E771" s="3" t="str">
        <f>VLOOKUP(F771,'NIK - Procesy'!B$5:C$61,2,FALSE)</f>
        <v>4.01</v>
      </c>
      <c r="F771" s="3" t="s">
        <v>880</v>
      </c>
      <c r="G771" s="3" t="s">
        <v>965</v>
      </c>
    </row>
    <row r="772" spans="1:7" customFormat="1" ht="46" x14ac:dyDescent="0.35">
      <c r="A772" s="6" t="str">
        <f t="shared" ref="A772:A835" si="36">G772&amp;"."&amp;E772&amp;"."&amp;C772</f>
        <v>T.4.01.41</v>
      </c>
      <c r="B772" s="3" t="str">
        <f t="shared" ref="B772:B835" si="37">LEFT(E772,1)</f>
        <v>4</v>
      </c>
      <c r="C772" s="3">
        <f t="shared" ref="C772:C835" si="38">IF(E772&gt;E771,1,C771+1)</f>
        <v>41</v>
      </c>
      <c r="D772" s="16" t="s">
        <v>862</v>
      </c>
      <c r="E772" s="3" t="str">
        <f>VLOOKUP(F772,'NIK - Procesy'!B$5:C$61,2,FALSE)</f>
        <v>4.01</v>
      </c>
      <c r="F772" s="3" t="s">
        <v>880</v>
      </c>
      <c r="G772" s="3" t="s">
        <v>965</v>
      </c>
    </row>
    <row r="773" spans="1:7" customFormat="1" ht="23" x14ac:dyDescent="0.35">
      <c r="A773" s="6" t="str">
        <f t="shared" si="36"/>
        <v>T.4.01.42</v>
      </c>
      <c r="B773" s="3" t="str">
        <f t="shared" si="37"/>
        <v>4</v>
      </c>
      <c r="C773" s="3">
        <f t="shared" si="38"/>
        <v>42</v>
      </c>
      <c r="D773" s="16" t="s">
        <v>863</v>
      </c>
      <c r="E773" s="3" t="str">
        <f>VLOOKUP(F773,'NIK - Procesy'!B$5:C$61,2,FALSE)</f>
        <v>4.01</v>
      </c>
      <c r="F773" s="3" t="s">
        <v>880</v>
      </c>
      <c r="G773" s="3" t="s">
        <v>965</v>
      </c>
    </row>
    <row r="774" spans="1:7" customFormat="1" ht="23" x14ac:dyDescent="0.35">
      <c r="A774" s="6" t="str">
        <f t="shared" si="36"/>
        <v>T.4.01.43</v>
      </c>
      <c r="B774" s="3" t="str">
        <f t="shared" si="37"/>
        <v>4</v>
      </c>
      <c r="C774" s="3">
        <f t="shared" si="38"/>
        <v>43</v>
      </c>
      <c r="D774" s="16" t="s">
        <v>864</v>
      </c>
      <c r="E774" s="3" t="str">
        <f>VLOOKUP(F774,'NIK - Procesy'!B$5:C$61,2,FALSE)</f>
        <v>4.01</v>
      </c>
      <c r="F774" s="3" t="s">
        <v>880</v>
      </c>
      <c r="G774" s="3" t="s">
        <v>965</v>
      </c>
    </row>
    <row r="775" spans="1:7" customFormat="1" ht="69" x14ac:dyDescent="0.35">
      <c r="A775" s="6" t="str">
        <f t="shared" si="36"/>
        <v>T.4.02.1</v>
      </c>
      <c r="B775" s="3" t="str">
        <f t="shared" si="37"/>
        <v>4</v>
      </c>
      <c r="C775" s="3">
        <f t="shared" si="38"/>
        <v>1</v>
      </c>
      <c r="D775" s="16" t="s">
        <v>768</v>
      </c>
      <c r="E775" s="3" t="str">
        <f>VLOOKUP(F775,'NIK - Procesy'!B$5:C$61,2,FALSE)</f>
        <v>4.02</v>
      </c>
      <c r="F775" s="3" t="s">
        <v>877</v>
      </c>
      <c r="G775" s="3" t="s">
        <v>965</v>
      </c>
    </row>
    <row r="776" spans="1:7" customFormat="1" x14ac:dyDescent="0.35">
      <c r="A776" s="6" t="str">
        <f t="shared" si="36"/>
        <v>T.4.02.2</v>
      </c>
      <c r="B776" s="3" t="str">
        <f t="shared" si="37"/>
        <v>4</v>
      </c>
      <c r="C776" s="3">
        <f t="shared" si="38"/>
        <v>2</v>
      </c>
      <c r="D776" s="16" t="s">
        <v>843</v>
      </c>
      <c r="E776" s="3" t="str">
        <f>VLOOKUP(F776,'NIK - Procesy'!B$5:C$61,2,FALSE)</f>
        <v>4.02</v>
      </c>
      <c r="F776" s="3" t="s">
        <v>877</v>
      </c>
      <c r="G776" s="3" t="s">
        <v>965</v>
      </c>
    </row>
    <row r="777" spans="1:7" customFormat="1" ht="57.5" x14ac:dyDescent="0.35">
      <c r="A777" s="6" t="str">
        <f t="shared" si="36"/>
        <v>T.4.02.3</v>
      </c>
      <c r="B777" s="3" t="str">
        <f t="shared" si="37"/>
        <v>4</v>
      </c>
      <c r="C777" s="3">
        <f t="shared" si="38"/>
        <v>3</v>
      </c>
      <c r="D777" s="16" t="s">
        <v>845</v>
      </c>
      <c r="E777" s="3" t="str">
        <f>VLOOKUP(F777,'NIK - Procesy'!B$5:C$61,2,FALSE)</f>
        <v>4.02</v>
      </c>
      <c r="F777" s="3" t="s">
        <v>877</v>
      </c>
      <c r="G777" s="3" t="s">
        <v>965</v>
      </c>
    </row>
    <row r="778" spans="1:7" customFormat="1" ht="69" x14ac:dyDescent="0.35">
      <c r="A778" s="6" t="str">
        <f t="shared" si="36"/>
        <v>T.4.03.1</v>
      </c>
      <c r="B778" s="3" t="str">
        <f t="shared" si="37"/>
        <v>4</v>
      </c>
      <c r="C778" s="3">
        <f t="shared" si="38"/>
        <v>1</v>
      </c>
      <c r="D778" s="16" t="s">
        <v>794</v>
      </c>
      <c r="E778" s="3" t="str">
        <f>VLOOKUP(F778,'NIK - Procesy'!B$5:C$61,2,FALSE)</f>
        <v>4.03</v>
      </c>
      <c r="F778" s="3" t="s">
        <v>866</v>
      </c>
      <c r="G778" s="3" t="s">
        <v>965</v>
      </c>
    </row>
    <row r="779" spans="1:7" customFormat="1" ht="46" x14ac:dyDescent="0.35">
      <c r="A779" s="6" t="str">
        <f t="shared" si="36"/>
        <v>T.4.03.2</v>
      </c>
      <c r="B779" s="3" t="str">
        <f t="shared" si="37"/>
        <v>4</v>
      </c>
      <c r="C779" s="3">
        <f t="shared" si="38"/>
        <v>2</v>
      </c>
      <c r="D779" s="16" t="s">
        <v>795</v>
      </c>
      <c r="E779" s="3" t="str">
        <f>VLOOKUP(F779,'NIK - Procesy'!B$5:C$61,2,FALSE)</f>
        <v>4.03</v>
      </c>
      <c r="F779" s="3" t="s">
        <v>866</v>
      </c>
      <c r="G779" s="3" t="s">
        <v>965</v>
      </c>
    </row>
    <row r="780" spans="1:7" customFormat="1" ht="23" x14ac:dyDescent="0.35">
      <c r="A780" s="6" t="str">
        <f t="shared" si="36"/>
        <v>T.4.03.3</v>
      </c>
      <c r="B780" s="3" t="str">
        <f t="shared" si="37"/>
        <v>4</v>
      </c>
      <c r="C780" s="3">
        <f t="shared" si="38"/>
        <v>3</v>
      </c>
      <c r="D780" s="16" t="s">
        <v>796</v>
      </c>
      <c r="E780" s="3" t="str">
        <f>VLOOKUP(F780,'NIK - Procesy'!B$5:C$61,2,FALSE)</f>
        <v>4.03</v>
      </c>
      <c r="F780" s="3" t="s">
        <v>866</v>
      </c>
      <c r="G780" s="3" t="s">
        <v>965</v>
      </c>
    </row>
    <row r="781" spans="1:7" customFormat="1" ht="23" x14ac:dyDescent="0.35">
      <c r="A781" s="6" t="str">
        <f t="shared" si="36"/>
        <v>T.4.03.4</v>
      </c>
      <c r="B781" s="3" t="str">
        <f t="shared" si="37"/>
        <v>4</v>
      </c>
      <c r="C781" s="3">
        <f t="shared" si="38"/>
        <v>4</v>
      </c>
      <c r="D781" s="16" t="s">
        <v>797</v>
      </c>
      <c r="E781" s="3" t="str">
        <f>VLOOKUP(F781,'NIK - Procesy'!B$5:C$61,2,FALSE)</f>
        <v>4.03</v>
      </c>
      <c r="F781" s="3" t="s">
        <v>866</v>
      </c>
      <c r="G781" s="3" t="s">
        <v>965</v>
      </c>
    </row>
    <row r="782" spans="1:7" customFormat="1" ht="23" x14ac:dyDescent="0.35">
      <c r="A782" s="6" t="str">
        <f t="shared" si="36"/>
        <v>T.4.03.5</v>
      </c>
      <c r="B782" s="3" t="str">
        <f t="shared" si="37"/>
        <v>4</v>
      </c>
      <c r="C782" s="3">
        <f t="shared" si="38"/>
        <v>5</v>
      </c>
      <c r="D782" s="16" t="s">
        <v>798</v>
      </c>
      <c r="E782" s="3" t="str">
        <f>VLOOKUP(F782,'NIK - Procesy'!B$5:C$61,2,FALSE)</f>
        <v>4.03</v>
      </c>
      <c r="F782" s="3" t="s">
        <v>866</v>
      </c>
      <c r="G782" s="3" t="s">
        <v>965</v>
      </c>
    </row>
    <row r="783" spans="1:7" customFormat="1" ht="23" x14ac:dyDescent="0.35">
      <c r="A783" s="6" t="str">
        <f t="shared" si="36"/>
        <v>T.4.03.6</v>
      </c>
      <c r="B783" s="3" t="str">
        <f t="shared" si="37"/>
        <v>4</v>
      </c>
      <c r="C783" s="3">
        <f t="shared" si="38"/>
        <v>6</v>
      </c>
      <c r="D783" s="16" t="s">
        <v>799</v>
      </c>
      <c r="E783" s="3" t="str">
        <f>VLOOKUP(F783,'NIK - Procesy'!B$5:C$61,2,FALSE)</f>
        <v>4.03</v>
      </c>
      <c r="F783" s="3" t="s">
        <v>866</v>
      </c>
      <c r="G783" s="3" t="s">
        <v>965</v>
      </c>
    </row>
    <row r="784" spans="1:7" customFormat="1" ht="23" x14ac:dyDescent="0.35">
      <c r="A784" s="6" t="str">
        <f t="shared" si="36"/>
        <v>T.4.03.7</v>
      </c>
      <c r="B784" s="3" t="str">
        <f t="shared" si="37"/>
        <v>4</v>
      </c>
      <c r="C784" s="3">
        <f t="shared" si="38"/>
        <v>7</v>
      </c>
      <c r="D784" s="16" t="s">
        <v>800</v>
      </c>
      <c r="E784" s="3" t="str">
        <f>VLOOKUP(F784,'NIK - Procesy'!B$5:C$61,2,FALSE)</f>
        <v>4.03</v>
      </c>
      <c r="F784" s="3" t="s">
        <v>866</v>
      </c>
      <c r="G784" s="3" t="s">
        <v>965</v>
      </c>
    </row>
    <row r="785" spans="1:7" customFormat="1" x14ac:dyDescent="0.35">
      <c r="A785" s="6" t="str">
        <f t="shared" si="36"/>
        <v>T.4.03.8</v>
      </c>
      <c r="B785" s="3" t="str">
        <f t="shared" si="37"/>
        <v>4</v>
      </c>
      <c r="C785" s="3">
        <f t="shared" si="38"/>
        <v>8</v>
      </c>
      <c r="D785" s="16" t="s">
        <v>801</v>
      </c>
      <c r="E785" s="3" t="str">
        <f>VLOOKUP(F785,'NIK - Procesy'!B$5:C$61,2,FALSE)</f>
        <v>4.03</v>
      </c>
      <c r="F785" s="3" t="s">
        <v>866</v>
      </c>
      <c r="G785" s="3" t="s">
        <v>965</v>
      </c>
    </row>
    <row r="786" spans="1:7" customFormat="1" ht="23" x14ac:dyDescent="0.35">
      <c r="A786" s="6" t="str">
        <f t="shared" si="36"/>
        <v>T.4.03.9</v>
      </c>
      <c r="B786" s="3" t="str">
        <f t="shared" si="37"/>
        <v>4</v>
      </c>
      <c r="C786" s="3">
        <f t="shared" si="38"/>
        <v>9</v>
      </c>
      <c r="D786" s="16" t="s">
        <v>802</v>
      </c>
      <c r="E786" s="3" t="str">
        <f>VLOOKUP(F786,'NIK - Procesy'!B$5:C$61,2,FALSE)</f>
        <v>4.03</v>
      </c>
      <c r="F786" s="3" t="s">
        <v>866</v>
      </c>
      <c r="G786" s="3" t="s">
        <v>965</v>
      </c>
    </row>
    <row r="787" spans="1:7" customFormat="1" ht="23" x14ac:dyDescent="0.35">
      <c r="A787" s="6" t="str">
        <f t="shared" si="36"/>
        <v>T.4.03.10</v>
      </c>
      <c r="B787" s="3" t="str">
        <f t="shared" si="37"/>
        <v>4</v>
      </c>
      <c r="C787" s="3">
        <f t="shared" si="38"/>
        <v>10</v>
      </c>
      <c r="D787" s="16" t="s">
        <v>847</v>
      </c>
      <c r="E787" s="3" t="str">
        <f>VLOOKUP(F787,'NIK - Procesy'!B$5:C$61,2,FALSE)</f>
        <v>4.03</v>
      </c>
      <c r="F787" s="3" t="s">
        <v>866</v>
      </c>
      <c r="G787" s="3" t="s">
        <v>965</v>
      </c>
    </row>
    <row r="788" spans="1:7" customFormat="1" ht="23" x14ac:dyDescent="0.35">
      <c r="A788" s="6" t="str">
        <f t="shared" si="36"/>
        <v>T.4.04.1</v>
      </c>
      <c r="B788" s="3" t="str">
        <f t="shared" si="37"/>
        <v>4</v>
      </c>
      <c r="C788" s="3">
        <f t="shared" si="38"/>
        <v>1</v>
      </c>
      <c r="D788" s="16" t="s">
        <v>786</v>
      </c>
      <c r="E788" s="3" t="str">
        <f>VLOOKUP(F788,'NIK - Procesy'!B$5:C$61,2,FALSE)</f>
        <v>4.04</v>
      </c>
      <c r="F788" s="3" t="s">
        <v>879</v>
      </c>
      <c r="G788" s="3" t="s">
        <v>965</v>
      </c>
    </row>
    <row r="789" spans="1:7" customFormat="1" ht="23" x14ac:dyDescent="0.35">
      <c r="A789" s="6" t="str">
        <f t="shared" si="36"/>
        <v>T.4.04.2</v>
      </c>
      <c r="B789" s="3" t="str">
        <f t="shared" si="37"/>
        <v>4</v>
      </c>
      <c r="C789" s="3">
        <f t="shared" si="38"/>
        <v>2</v>
      </c>
      <c r="D789" s="16" t="s">
        <v>787</v>
      </c>
      <c r="E789" s="3" t="str">
        <f>VLOOKUP(F789,'NIK - Procesy'!B$5:C$61,2,FALSE)</f>
        <v>4.04</v>
      </c>
      <c r="F789" s="3" t="s">
        <v>879</v>
      </c>
      <c r="G789" s="3" t="s">
        <v>965</v>
      </c>
    </row>
    <row r="790" spans="1:7" customFormat="1" ht="23" x14ac:dyDescent="0.35">
      <c r="A790" s="6" t="str">
        <f t="shared" si="36"/>
        <v>T.4.04.3</v>
      </c>
      <c r="B790" s="3" t="str">
        <f t="shared" si="37"/>
        <v>4</v>
      </c>
      <c r="C790" s="3">
        <f t="shared" si="38"/>
        <v>3</v>
      </c>
      <c r="D790" s="16" t="s">
        <v>788</v>
      </c>
      <c r="E790" s="3" t="str">
        <f>VLOOKUP(F790,'NIK - Procesy'!B$5:C$61,2,FALSE)</f>
        <v>4.04</v>
      </c>
      <c r="F790" s="3" t="s">
        <v>879</v>
      </c>
      <c r="G790" s="3" t="s">
        <v>965</v>
      </c>
    </row>
    <row r="791" spans="1:7" customFormat="1" ht="23" x14ac:dyDescent="0.35">
      <c r="A791" s="6" t="str">
        <f t="shared" si="36"/>
        <v>T.4.04.4</v>
      </c>
      <c r="B791" s="3" t="str">
        <f t="shared" si="37"/>
        <v>4</v>
      </c>
      <c r="C791" s="3">
        <f t="shared" si="38"/>
        <v>4</v>
      </c>
      <c r="D791" s="16" t="s">
        <v>789</v>
      </c>
      <c r="E791" s="3" t="str">
        <f>VLOOKUP(F791,'NIK - Procesy'!B$5:C$61,2,FALSE)</f>
        <v>4.04</v>
      </c>
      <c r="F791" s="3" t="s">
        <v>879</v>
      </c>
      <c r="G791" s="3" t="s">
        <v>965</v>
      </c>
    </row>
    <row r="792" spans="1:7" customFormat="1" ht="23" x14ac:dyDescent="0.35">
      <c r="A792" s="6" t="str">
        <f t="shared" si="36"/>
        <v>T.4.04.5</v>
      </c>
      <c r="B792" s="3" t="str">
        <f t="shared" si="37"/>
        <v>4</v>
      </c>
      <c r="C792" s="3">
        <f t="shared" si="38"/>
        <v>5</v>
      </c>
      <c r="D792" s="16" t="s">
        <v>790</v>
      </c>
      <c r="E792" s="3" t="str">
        <f>VLOOKUP(F792,'NIK - Procesy'!B$5:C$61,2,FALSE)</f>
        <v>4.04</v>
      </c>
      <c r="F792" s="3" t="s">
        <v>879</v>
      </c>
      <c r="G792" s="3" t="s">
        <v>965</v>
      </c>
    </row>
    <row r="793" spans="1:7" customFormat="1" ht="23" x14ac:dyDescent="0.35">
      <c r="A793" s="6" t="str">
        <f t="shared" si="36"/>
        <v>T.4.04.6</v>
      </c>
      <c r="B793" s="3" t="str">
        <f t="shared" si="37"/>
        <v>4</v>
      </c>
      <c r="C793" s="3">
        <f t="shared" si="38"/>
        <v>6</v>
      </c>
      <c r="D793" s="16" t="s">
        <v>791</v>
      </c>
      <c r="E793" s="3" t="str">
        <f>VLOOKUP(F793,'NIK - Procesy'!B$5:C$61,2,FALSE)</f>
        <v>4.04</v>
      </c>
      <c r="F793" s="3" t="s">
        <v>879</v>
      </c>
      <c r="G793" s="3" t="s">
        <v>965</v>
      </c>
    </row>
    <row r="794" spans="1:7" customFormat="1" ht="34.5" x14ac:dyDescent="0.35">
      <c r="A794" s="6" t="str">
        <f t="shared" si="36"/>
        <v>T.4.04.7</v>
      </c>
      <c r="B794" s="3" t="str">
        <f t="shared" si="37"/>
        <v>4</v>
      </c>
      <c r="C794" s="3">
        <f t="shared" si="38"/>
        <v>7</v>
      </c>
      <c r="D794" s="16" t="s">
        <v>792</v>
      </c>
      <c r="E794" s="3" t="str">
        <f>VLOOKUP(F794,'NIK - Procesy'!B$5:C$61,2,FALSE)</f>
        <v>4.04</v>
      </c>
      <c r="F794" s="3" t="s">
        <v>879</v>
      </c>
      <c r="G794" s="3" t="s">
        <v>965</v>
      </c>
    </row>
    <row r="795" spans="1:7" customFormat="1" ht="23" x14ac:dyDescent="0.35">
      <c r="A795" s="6" t="str">
        <f t="shared" si="36"/>
        <v>T.4.04.8</v>
      </c>
      <c r="B795" s="3" t="str">
        <f t="shared" si="37"/>
        <v>4</v>
      </c>
      <c r="C795" s="3">
        <f t="shared" si="38"/>
        <v>8</v>
      </c>
      <c r="D795" s="16" t="s">
        <v>793</v>
      </c>
      <c r="E795" s="3" t="str">
        <f>VLOOKUP(F795,'NIK - Procesy'!B$5:C$61,2,FALSE)</f>
        <v>4.04</v>
      </c>
      <c r="F795" s="3" t="s">
        <v>879</v>
      </c>
      <c r="G795" s="3" t="s">
        <v>965</v>
      </c>
    </row>
    <row r="796" spans="1:7" customFormat="1" ht="23" x14ac:dyDescent="0.35">
      <c r="A796" s="6" t="str">
        <f t="shared" si="36"/>
        <v>T.4.05.1</v>
      </c>
      <c r="B796" s="3" t="str">
        <f t="shared" si="37"/>
        <v>4</v>
      </c>
      <c r="C796" s="3">
        <f t="shared" si="38"/>
        <v>1</v>
      </c>
      <c r="D796" s="16" t="s">
        <v>888</v>
      </c>
      <c r="E796" s="3" t="str">
        <f>VLOOKUP(F796,'NIK - Procesy'!B$5:C$61,2,FALSE)</f>
        <v>4.05</v>
      </c>
      <c r="F796" s="3" t="s">
        <v>865</v>
      </c>
      <c r="G796" s="3" t="s">
        <v>965</v>
      </c>
    </row>
    <row r="797" spans="1:7" customFormat="1" ht="69" x14ac:dyDescent="0.35">
      <c r="A797" s="6" t="str">
        <f t="shared" si="36"/>
        <v>T.4.05.2</v>
      </c>
      <c r="B797" s="3" t="str">
        <f t="shared" si="37"/>
        <v>4</v>
      </c>
      <c r="C797" s="3">
        <f t="shared" si="38"/>
        <v>2</v>
      </c>
      <c r="D797" s="16" t="s">
        <v>891</v>
      </c>
      <c r="E797" s="3" t="str">
        <f>VLOOKUP(F797,'NIK - Procesy'!B$5:C$61,2,FALSE)</f>
        <v>4.05</v>
      </c>
      <c r="F797" s="3" t="s">
        <v>865</v>
      </c>
      <c r="G797" s="3" t="s">
        <v>965</v>
      </c>
    </row>
    <row r="798" spans="1:7" customFormat="1" ht="57.5" x14ac:dyDescent="0.35">
      <c r="A798" s="6" t="str">
        <f t="shared" si="36"/>
        <v>T.4.05.3</v>
      </c>
      <c r="B798" s="3" t="str">
        <f t="shared" si="37"/>
        <v>4</v>
      </c>
      <c r="C798" s="3">
        <f t="shared" si="38"/>
        <v>3</v>
      </c>
      <c r="D798" s="16" t="s">
        <v>892</v>
      </c>
      <c r="E798" s="3" t="str">
        <f>VLOOKUP(F798,'NIK - Procesy'!B$5:C$61,2,FALSE)</f>
        <v>4.05</v>
      </c>
      <c r="F798" s="3" t="s">
        <v>865</v>
      </c>
      <c r="G798" s="3" t="s">
        <v>965</v>
      </c>
    </row>
    <row r="799" spans="1:7" customFormat="1" ht="46" x14ac:dyDescent="0.35">
      <c r="A799" s="6" t="str">
        <f t="shared" si="36"/>
        <v>T.4.05.4</v>
      </c>
      <c r="B799" s="3" t="str">
        <f t="shared" si="37"/>
        <v>4</v>
      </c>
      <c r="C799" s="3">
        <f t="shared" si="38"/>
        <v>4</v>
      </c>
      <c r="D799" s="16" t="s">
        <v>893</v>
      </c>
      <c r="E799" s="3" t="str">
        <f>VLOOKUP(F799,'NIK - Procesy'!B$5:C$61,2,FALSE)</f>
        <v>4.05</v>
      </c>
      <c r="F799" s="3" t="s">
        <v>865</v>
      </c>
      <c r="G799" s="3" t="s">
        <v>965</v>
      </c>
    </row>
    <row r="800" spans="1:7" customFormat="1" ht="34.5" x14ac:dyDescent="0.35">
      <c r="A800" s="6" t="str">
        <f t="shared" si="36"/>
        <v>T.4.05.5</v>
      </c>
      <c r="B800" s="3" t="str">
        <f t="shared" si="37"/>
        <v>4</v>
      </c>
      <c r="C800" s="3">
        <f t="shared" si="38"/>
        <v>5</v>
      </c>
      <c r="D800" s="16" t="s">
        <v>895</v>
      </c>
      <c r="E800" s="3" t="str">
        <f>VLOOKUP(F800,'NIK - Procesy'!B$5:C$61,2,FALSE)</f>
        <v>4.05</v>
      </c>
      <c r="F800" s="3" t="s">
        <v>865</v>
      </c>
      <c r="G800" s="3" t="s">
        <v>965</v>
      </c>
    </row>
    <row r="801" spans="1:7" customFormat="1" ht="46" x14ac:dyDescent="0.35">
      <c r="A801" s="6" t="str">
        <f t="shared" si="36"/>
        <v>T.4.05.6</v>
      </c>
      <c r="B801" s="3" t="str">
        <f t="shared" si="37"/>
        <v>4</v>
      </c>
      <c r="C801" s="3">
        <f t="shared" si="38"/>
        <v>6</v>
      </c>
      <c r="D801" s="16" t="s">
        <v>889</v>
      </c>
      <c r="E801" s="3" t="str">
        <f>VLOOKUP(F801,'NIK - Procesy'!B$5:C$61,2,FALSE)</f>
        <v>4.05</v>
      </c>
      <c r="F801" s="3" t="s">
        <v>865</v>
      </c>
      <c r="G801" s="3" t="s">
        <v>965</v>
      </c>
    </row>
    <row r="802" spans="1:7" customFormat="1" ht="46" x14ac:dyDescent="0.35">
      <c r="A802" s="6" t="str">
        <f t="shared" si="36"/>
        <v>T.4.05.7</v>
      </c>
      <c r="B802" s="3" t="str">
        <f t="shared" si="37"/>
        <v>4</v>
      </c>
      <c r="C802" s="3">
        <f t="shared" si="38"/>
        <v>7</v>
      </c>
      <c r="D802" s="16" t="s">
        <v>894</v>
      </c>
      <c r="E802" s="3" t="str">
        <f>VLOOKUP(F802,'NIK - Procesy'!B$5:C$61,2,FALSE)</f>
        <v>4.05</v>
      </c>
      <c r="F802" s="3" t="s">
        <v>865</v>
      </c>
      <c r="G802" s="3" t="s">
        <v>965</v>
      </c>
    </row>
    <row r="803" spans="1:7" customFormat="1" ht="34.5" x14ac:dyDescent="0.35">
      <c r="A803" s="6" t="str">
        <f t="shared" si="36"/>
        <v>T.4.05.8</v>
      </c>
      <c r="B803" s="3" t="str">
        <f t="shared" si="37"/>
        <v>4</v>
      </c>
      <c r="C803" s="3">
        <f t="shared" si="38"/>
        <v>8</v>
      </c>
      <c r="D803" s="16" t="s">
        <v>890</v>
      </c>
      <c r="E803" s="3" t="str">
        <f>VLOOKUP(F803,'NIK - Procesy'!B$5:C$61,2,FALSE)</f>
        <v>4.05</v>
      </c>
      <c r="F803" s="3" t="s">
        <v>865</v>
      </c>
      <c r="G803" s="3" t="s">
        <v>965</v>
      </c>
    </row>
    <row r="804" spans="1:7" customFormat="1" ht="103.5" x14ac:dyDescent="0.35">
      <c r="A804" s="6" t="str">
        <f t="shared" si="36"/>
        <v>T.4.05.9</v>
      </c>
      <c r="B804" s="3" t="str">
        <f t="shared" si="37"/>
        <v>4</v>
      </c>
      <c r="C804" s="3">
        <f t="shared" si="38"/>
        <v>9</v>
      </c>
      <c r="D804" s="16" t="s">
        <v>896</v>
      </c>
      <c r="E804" s="3" t="str">
        <f>VLOOKUP(F804,'NIK - Procesy'!B$5:C$61,2,FALSE)</f>
        <v>4.05</v>
      </c>
      <c r="F804" s="3" t="s">
        <v>865</v>
      </c>
      <c r="G804" s="3" t="s">
        <v>965</v>
      </c>
    </row>
    <row r="805" spans="1:7" customFormat="1" x14ac:dyDescent="0.35">
      <c r="A805" s="6" t="str">
        <f t="shared" si="36"/>
        <v>T.4.06.1</v>
      </c>
      <c r="B805" s="3" t="str">
        <f t="shared" si="37"/>
        <v>4</v>
      </c>
      <c r="C805" s="3">
        <f t="shared" si="38"/>
        <v>1</v>
      </c>
      <c r="D805" s="16" t="s">
        <v>750</v>
      </c>
      <c r="E805" s="3" t="str">
        <f>VLOOKUP(F805,'NIK - Procesy'!B$5:C$61,2,FALSE)</f>
        <v>4.06</v>
      </c>
      <c r="F805" s="3" t="s">
        <v>972</v>
      </c>
      <c r="G805" s="3" t="s">
        <v>965</v>
      </c>
    </row>
    <row r="806" spans="1:7" customFormat="1" ht="57.5" x14ac:dyDescent="0.35">
      <c r="A806" s="6" t="str">
        <f t="shared" si="36"/>
        <v>T.4.06.2</v>
      </c>
      <c r="B806" s="3" t="str">
        <f t="shared" si="37"/>
        <v>4</v>
      </c>
      <c r="C806" s="3">
        <f t="shared" si="38"/>
        <v>2</v>
      </c>
      <c r="D806" s="16" t="s">
        <v>751</v>
      </c>
      <c r="E806" s="3" t="str">
        <f>VLOOKUP(F806,'NIK - Procesy'!B$5:C$61,2,FALSE)</f>
        <v>4.06</v>
      </c>
      <c r="F806" s="3" t="s">
        <v>972</v>
      </c>
      <c r="G806" s="3" t="s">
        <v>965</v>
      </c>
    </row>
    <row r="807" spans="1:7" customFormat="1" ht="34.5" x14ac:dyDescent="0.35">
      <c r="A807" s="6" t="str">
        <f t="shared" si="36"/>
        <v>T.4.06.3</v>
      </c>
      <c r="B807" s="3" t="str">
        <f t="shared" si="37"/>
        <v>4</v>
      </c>
      <c r="C807" s="3">
        <f t="shared" si="38"/>
        <v>3</v>
      </c>
      <c r="D807" s="16" t="s">
        <v>752</v>
      </c>
      <c r="E807" s="3" t="str">
        <f>VLOOKUP(F807,'NIK - Procesy'!B$5:C$61,2,FALSE)</f>
        <v>4.06</v>
      </c>
      <c r="F807" s="3" t="s">
        <v>972</v>
      </c>
      <c r="G807" s="3" t="s">
        <v>965</v>
      </c>
    </row>
    <row r="808" spans="1:7" customFormat="1" ht="46" x14ac:dyDescent="0.35">
      <c r="A808" s="6" t="str">
        <f t="shared" si="36"/>
        <v>T.4.06.4</v>
      </c>
      <c r="B808" s="3" t="str">
        <f t="shared" si="37"/>
        <v>4</v>
      </c>
      <c r="C808" s="3">
        <f t="shared" si="38"/>
        <v>4</v>
      </c>
      <c r="D808" s="16" t="s">
        <v>753</v>
      </c>
      <c r="E808" s="3" t="str">
        <f>VLOOKUP(F808,'NIK - Procesy'!B$5:C$61,2,FALSE)</f>
        <v>4.06</v>
      </c>
      <c r="F808" s="3" t="s">
        <v>972</v>
      </c>
      <c r="G808" s="3" t="s">
        <v>965</v>
      </c>
    </row>
    <row r="809" spans="1:7" customFormat="1" ht="46" x14ac:dyDescent="0.35">
      <c r="A809" s="6" t="str">
        <f t="shared" si="36"/>
        <v>T.4.07.1</v>
      </c>
      <c r="B809" s="3" t="str">
        <f t="shared" si="37"/>
        <v>4</v>
      </c>
      <c r="C809" s="3">
        <f t="shared" si="38"/>
        <v>1</v>
      </c>
      <c r="D809" s="16" t="s">
        <v>754</v>
      </c>
      <c r="E809" s="3" t="str">
        <f>VLOOKUP(F809,'NIK - Procesy'!B$5:C$61,2,FALSE)</f>
        <v>4.07</v>
      </c>
      <c r="F809" s="3" t="s">
        <v>876</v>
      </c>
      <c r="G809" s="3" t="s">
        <v>965</v>
      </c>
    </row>
    <row r="810" spans="1:7" customFormat="1" ht="34.5" x14ac:dyDescent="0.35">
      <c r="A810" s="6" t="str">
        <f t="shared" si="36"/>
        <v>T.4.07.2</v>
      </c>
      <c r="B810" s="3" t="str">
        <f t="shared" si="37"/>
        <v>4</v>
      </c>
      <c r="C810" s="3">
        <f t="shared" si="38"/>
        <v>2</v>
      </c>
      <c r="D810" s="16" t="s">
        <v>755</v>
      </c>
      <c r="E810" s="3" t="str">
        <f>VLOOKUP(F810,'NIK - Procesy'!B$5:C$61,2,FALSE)</f>
        <v>4.07</v>
      </c>
      <c r="F810" s="3" t="s">
        <v>876</v>
      </c>
      <c r="G810" s="3" t="s">
        <v>965</v>
      </c>
    </row>
    <row r="811" spans="1:7" customFormat="1" ht="23" x14ac:dyDescent="0.35">
      <c r="A811" s="6" t="str">
        <f t="shared" si="36"/>
        <v>T.4.07.3</v>
      </c>
      <c r="B811" s="3" t="str">
        <f t="shared" si="37"/>
        <v>4</v>
      </c>
      <c r="C811" s="3">
        <f t="shared" si="38"/>
        <v>3</v>
      </c>
      <c r="D811" s="16" t="s">
        <v>756</v>
      </c>
      <c r="E811" s="3" t="str">
        <f>VLOOKUP(F811,'NIK - Procesy'!B$5:C$61,2,FALSE)</f>
        <v>4.07</v>
      </c>
      <c r="F811" s="3" t="s">
        <v>876</v>
      </c>
      <c r="G811" s="3" t="s">
        <v>965</v>
      </c>
    </row>
    <row r="812" spans="1:7" customFormat="1" ht="23" x14ac:dyDescent="0.35">
      <c r="A812" s="6" t="str">
        <f t="shared" si="36"/>
        <v>T.4.07.4</v>
      </c>
      <c r="B812" s="3" t="str">
        <f t="shared" si="37"/>
        <v>4</v>
      </c>
      <c r="C812" s="3">
        <f t="shared" si="38"/>
        <v>4</v>
      </c>
      <c r="D812" s="16" t="s">
        <v>757</v>
      </c>
      <c r="E812" s="3" t="str">
        <f>VLOOKUP(F812,'NIK - Procesy'!B$5:C$61,2,FALSE)</f>
        <v>4.07</v>
      </c>
      <c r="F812" s="3" t="s">
        <v>876</v>
      </c>
      <c r="G812" s="3" t="s">
        <v>965</v>
      </c>
    </row>
    <row r="813" spans="1:7" customFormat="1" ht="23" x14ac:dyDescent="0.35">
      <c r="A813" s="6" t="str">
        <f t="shared" si="36"/>
        <v>T.4.07.5</v>
      </c>
      <c r="B813" s="3" t="str">
        <f t="shared" si="37"/>
        <v>4</v>
      </c>
      <c r="C813" s="3">
        <f t="shared" si="38"/>
        <v>5</v>
      </c>
      <c r="D813" s="16" t="s">
        <v>758</v>
      </c>
      <c r="E813" s="3" t="str">
        <f>VLOOKUP(F813,'NIK - Procesy'!B$5:C$61,2,FALSE)</f>
        <v>4.07</v>
      </c>
      <c r="F813" s="3" t="s">
        <v>876</v>
      </c>
      <c r="G813" s="3" t="s">
        <v>965</v>
      </c>
    </row>
    <row r="814" spans="1:7" customFormat="1" ht="23" x14ac:dyDescent="0.35">
      <c r="A814" s="6" t="str">
        <f t="shared" si="36"/>
        <v>T.4.07.6</v>
      </c>
      <c r="B814" s="3" t="str">
        <f t="shared" si="37"/>
        <v>4</v>
      </c>
      <c r="C814" s="3">
        <f t="shared" si="38"/>
        <v>6</v>
      </c>
      <c r="D814" s="16" t="s">
        <v>759</v>
      </c>
      <c r="E814" s="3" t="str">
        <f>VLOOKUP(F814,'NIK - Procesy'!B$5:C$61,2,FALSE)</f>
        <v>4.07</v>
      </c>
      <c r="F814" s="3" t="s">
        <v>876</v>
      </c>
      <c r="G814" s="3" t="s">
        <v>965</v>
      </c>
    </row>
    <row r="815" spans="1:7" customFormat="1" ht="23" x14ac:dyDescent="0.35">
      <c r="A815" s="6" t="str">
        <f t="shared" si="36"/>
        <v>T.4.07.7</v>
      </c>
      <c r="B815" s="3" t="str">
        <f t="shared" si="37"/>
        <v>4</v>
      </c>
      <c r="C815" s="3">
        <f t="shared" si="38"/>
        <v>7</v>
      </c>
      <c r="D815" s="16" t="s">
        <v>760</v>
      </c>
      <c r="E815" s="3" t="str">
        <f>VLOOKUP(F815,'NIK - Procesy'!B$5:C$61,2,FALSE)</f>
        <v>4.07</v>
      </c>
      <c r="F815" s="3" t="s">
        <v>876</v>
      </c>
      <c r="G815" s="3" t="s">
        <v>965</v>
      </c>
    </row>
    <row r="816" spans="1:7" customFormat="1" ht="23" x14ac:dyDescent="0.35">
      <c r="A816" s="6" t="str">
        <f t="shared" si="36"/>
        <v>T.4.07.8</v>
      </c>
      <c r="B816" s="3" t="str">
        <f t="shared" si="37"/>
        <v>4</v>
      </c>
      <c r="C816" s="3">
        <f t="shared" si="38"/>
        <v>8</v>
      </c>
      <c r="D816" s="16" t="s">
        <v>761</v>
      </c>
      <c r="E816" s="3" t="str">
        <f>VLOOKUP(F816,'NIK - Procesy'!B$5:C$61,2,FALSE)</f>
        <v>4.07</v>
      </c>
      <c r="F816" s="3" t="s">
        <v>876</v>
      </c>
      <c r="G816" s="3" t="s">
        <v>965</v>
      </c>
    </row>
    <row r="817" spans="1:7" customFormat="1" ht="46" x14ac:dyDescent="0.35">
      <c r="A817" s="6" t="str">
        <f t="shared" si="36"/>
        <v>T.4.07.9</v>
      </c>
      <c r="B817" s="3" t="str">
        <f t="shared" si="37"/>
        <v>4</v>
      </c>
      <c r="C817" s="3">
        <f t="shared" si="38"/>
        <v>9</v>
      </c>
      <c r="D817" s="16" t="s">
        <v>762</v>
      </c>
      <c r="E817" s="3" t="str">
        <f>VLOOKUP(F817,'NIK - Procesy'!B$5:C$61,2,FALSE)</f>
        <v>4.07</v>
      </c>
      <c r="F817" s="3" t="s">
        <v>876</v>
      </c>
      <c r="G817" s="3" t="s">
        <v>965</v>
      </c>
    </row>
    <row r="818" spans="1:7" customFormat="1" ht="23" x14ac:dyDescent="0.35">
      <c r="A818" s="6" t="str">
        <f t="shared" si="36"/>
        <v>T.4.07.10</v>
      </c>
      <c r="B818" s="3" t="str">
        <f t="shared" si="37"/>
        <v>4</v>
      </c>
      <c r="C818" s="3">
        <f t="shared" si="38"/>
        <v>10</v>
      </c>
      <c r="D818" s="16" t="s">
        <v>763</v>
      </c>
      <c r="E818" s="3" t="str">
        <f>VLOOKUP(F818,'NIK - Procesy'!B$5:C$61,2,FALSE)</f>
        <v>4.07</v>
      </c>
      <c r="F818" s="3" t="s">
        <v>876</v>
      </c>
      <c r="G818" s="3" t="s">
        <v>965</v>
      </c>
    </row>
    <row r="819" spans="1:7" customFormat="1" ht="46" x14ac:dyDescent="0.35">
      <c r="A819" s="6" t="str">
        <f t="shared" si="36"/>
        <v>T.4.07.11</v>
      </c>
      <c r="B819" s="3" t="str">
        <f t="shared" si="37"/>
        <v>4</v>
      </c>
      <c r="C819" s="3">
        <f t="shared" si="38"/>
        <v>11</v>
      </c>
      <c r="D819" s="16" t="s">
        <v>764</v>
      </c>
      <c r="E819" s="3" t="str">
        <f>VLOOKUP(F819,'NIK - Procesy'!B$5:C$61,2,FALSE)</f>
        <v>4.07</v>
      </c>
      <c r="F819" s="3" t="s">
        <v>876</v>
      </c>
      <c r="G819" s="3" t="s">
        <v>965</v>
      </c>
    </row>
    <row r="820" spans="1:7" customFormat="1" ht="34.5" x14ac:dyDescent="0.35">
      <c r="A820" s="6" t="str">
        <f t="shared" si="36"/>
        <v>T.4.07.12</v>
      </c>
      <c r="B820" s="3" t="str">
        <f t="shared" si="37"/>
        <v>4</v>
      </c>
      <c r="C820" s="3">
        <f t="shared" si="38"/>
        <v>12</v>
      </c>
      <c r="D820" s="16" t="s">
        <v>765</v>
      </c>
      <c r="E820" s="3" t="str">
        <f>VLOOKUP(F820,'NIK - Procesy'!B$5:C$61,2,FALSE)</f>
        <v>4.07</v>
      </c>
      <c r="F820" s="3" t="s">
        <v>876</v>
      </c>
      <c r="G820" s="3" t="s">
        <v>965</v>
      </c>
    </row>
    <row r="821" spans="1:7" customFormat="1" ht="23" x14ac:dyDescent="0.35">
      <c r="A821" s="6" t="str">
        <f t="shared" si="36"/>
        <v>T.4.07.13</v>
      </c>
      <c r="B821" s="3" t="str">
        <f t="shared" si="37"/>
        <v>4</v>
      </c>
      <c r="C821" s="3">
        <f t="shared" si="38"/>
        <v>13</v>
      </c>
      <c r="D821" s="16" t="s">
        <v>766</v>
      </c>
      <c r="E821" s="3" t="str">
        <f>VLOOKUP(F821,'NIK - Procesy'!B$5:C$61,2,FALSE)</f>
        <v>4.07</v>
      </c>
      <c r="F821" s="3" t="s">
        <v>876</v>
      </c>
      <c r="G821" s="3" t="s">
        <v>965</v>
      </c>
    </row>
    <row r="822" spans="1:7" customFormat="1" ht="23" x14ac:dyDescent="0.35">
      <c r="A822" s="6" t="str">
        <f t="shared" si="36"/>
        <v>T.4.07.14</v>
      </c>
      <c r="B822" s="3" t="str">
        <f t="shared" si="37"/>
        <v>4</v>
      </c>
      <c r="C822" s="3">
        <f t="shared" si="38"/>
        <v>14</v>
      </c>
      <c r="D822" s="16" t="s">
        <v>767</v>
      </c>
      <c r="E822" s="3" t="str">
        <f>VLOOKUP(F822,'NIK - Procesy'!B$5:C$61,2,FALSE)</f>
        <v>4.07</v>
      </c>
      <c r="F822" s="3" t="s">
        <v>876</v>
      </c>
      <c r="G822" s="3" t="s">
        <v>965</v>
      </c>
    </row>
    <row r="823" spans="1:7" customFormat="1" ht="23" x14ac:dyDescent="0.35">
      <c r="A823" s="6" t="str">
        <f t="shared" si="36"/>
        <v>T.4.08.1</v>
      </c>
      <c r="B823" s="3" t="str">
        <f t="shared" si="37"/>
        <v>4</v>
      </c>
      <c r="C823" s="3">
        <f t="shared" si="38"/>
        <v>1</v>
      </c>
      <c r="D823" s="16" t="s">
        <v>803</v>
      </c>
      <c r="E823" s="3" t="str">
        <f>VLOOKUP(F823,'NIK - Procesy'!B$5:C$61,2,FALSE)</f>
        <v>4.08</v>
      </c>
      <c r="F823" s="3" t="s">
        <v>875</v>
      </c>
      <c r="G823" s="3" t="s">
        <v>965</v>
      </c>
    </row>
    <row r="824" spans="1:7" customFormat="1" ht="34.5" x14ac:dyDescent="0.35">
      <c r="A824" s="6" t="str">
        <f t="shared" si="36"/>
        <v>T.4.08.2</v>
      </c>
      <c r="B824" s="3" t="str">
        <f t="shared" si="37"/>
        <v>4</v>
      </c>
      <c r="C824" s="3">
        <f t="shared" si="38"/>
        <v>2</v>
      </c>
      <c r="D824" s="16" t="s">
        <v>804</v>
      </c>
      <c r="E824" s="3" t="str">
        <f>VLOOKUP(F824,'NIK - Procesy'!B$5:C$61,2,FALSE)</f>
        <v>4.08</v>
      </c>
      <c r="F824" s="3" t="s">
        <v>875</v>
      </c>
      <c r="G824" s="3" t="s">
        <v>965</v>
      </c>
    </row>
    <row r="825" spans="1:7" customFormat="1" ht="34.5" x14ac:dyDescent="0.35">
      <c r="A825" s="6" t="str">
        <f t="shared" si="36"/>
        <v>T.4.08.3</v>
      </c>
      <c r="B825" s="3" t="str">
        <f t="shared" si="37"/>
        <v>4</v>
      </c>
      <c r="C825" s="3">
        <f t="shared" si="38"/>
        <v>3</v>
      </c>
      <c r="D825" s="16" t="s">
        <v>805</v>
      </c>
      <c r="E825" s="3" t="str">
        <f>VLOOKUP(F825,'NIK - Procesy'!B$5:C$61,2,FALSE)</f>
        <v>4.08</v>
      </c>
      <c r="F825" s="3" t="s">
        <v>875</v>
      </c>
      <c r="G825" s="3" t="s">
        <v>965</v>
      </c>
    </row>
    <row r="826" spans="1:7" customFormat="1" ht="46" x14ac:dyDescent="0.35">
      <c r="A826" s="6" t="str">
        <f t="shared" si="36"/>
        <v>T.4.08.4</v>
      </c>
      <c r="B826" s="3" t="str">
        <f t="shared" si="37"/>
        <v>4</v>
      </c>
      <c r="C826" s="3">
        <f t="shared" si="38"/>
        <v>4</v>
      </c>
      <c r="D826" s="16" t="s">
        <v>806</v>
      </c>
      <c r="E826" s="3" t="str">
        <f>VLOOKUP(F826,'NIK - Procesy'!B$5:C$61,2,FALSE)</f>
        <v>4.08</v>
      </c>
      <c r="F826" s="3" t="s">
        <v>875</v>
      </c>
      <c r="G826" s="3" t="s">
        <v>965</v>
      </c>
    </row>
    <row r="827" spans="1:7" customFormat="1" ht="172.5" x14ac:dyDescent="0.35">
      <c r="A827" s="6" t="str">
        <f t="shared" si="36"/>
        <v>T.4.08.5</v>
      </c>
      <c r="B827" s="3" t="str">
        <f t="shared" si="37"/>
        <v>4</v>
      </c>
      <c r="C827" s="3">
        <f t="shared" si="38"/>
        <v>5</v>
      </c>
      <c r="D827" s="16" t="s">
        <v>807</v>
      </c>
      <c r="E827" s="3" t="str">
        <f>VLOOKUP(F827,'NIK - Procesy'!B$5:C$61,2,FALSE)</f>
        <v>4.08</v>
      </c>
      <c r="F827" s="3" t="s">
        <v>875</v>
      </c>
      <c r="G827" s="3" t="s">
        <v>965</v>
      </c>
    </row>
    <row r="828" spans="1:7" customFormat="1" ht="34.5" x14ac:dyDescent="0.35">
      <c r="A828" s="6" t="str">
        <f t="shared" si="36"/>
        <v>T.4.08.6</v>
      </c>
      <c r="B828" s="3" t="str">
        <f t="shared" si="37"/>
        <v>4</v>
      </c>
      <c r="C828" s="3">
        <f t="shared" si="38"/>
        <v>6</v>
      </c>
      <c r="D828" s="16" t="s">
        <v>808</v>
      </c>
      <c r="E828" s="3" t="str">
        <f>VLOOKUP(F828,'NIK - Procesy'!B$5:C$61,2,FALSE)</f>
        <v>4.08</v>
      </c>
      <c r="F828" s="3" t="s">
        <v>875</v>
      </c>
      <c r="G828" s="3" t="s">
        <v>965</v>
      </c>
    </row>
    <row r="829" spans="1:7" customFormat="1" ht="34.5" x14ac:dyDescent="0.35">
      <c r="A829" s="6" t="str">
        <f t="shared" si="36"/>
        <v>T.4.08.7</v>
      </c>
      <c r="B829" s="3" t="str">
        <f t="shared" si="37"/>
        <v>4</v>
      </c>
      <c r="C829" s="3">
        <f t="shared" si="38"/>
        <v>7</v>
      </c>
      <c r="D829" s="16" t="s">
        <v>809</v>
      </c>
      <c r="E829" s="3" t="str">
        <f>VLOOKUP(F829,'NIK - Procesy'!B$5:C$61,2,FALSE)</f>
        <v>4.08</v>
      </c>
      <c r="F829" s="3" t="s">
        <v>875</v>
      </c>
      <c r="G829" s="3" t="s">
        <v>965</v>
      </c>
    </row>
    <row r="830" spans="1:7" customFormat="1" ht="34.5" x14ac:dyDescent="0.35">
      <c r="A830" s="6" t="str">
        <f t="shared" si="36"/>
        <v>T.4.08.8</v>
      </c>
      <c r="B830" s="3" t="str">
        <f t="shared" si="37"/>
        <v>4</v>
      </c>
      <c r="C830" s="3">
        <f t="shared" si="38"/>
        <v>8</v>
      </c>
      <c r="D830" s="16" t="s">
        <v>810</v>
      </c>
      <c r="E830" s="3" t="str">
        <f>VLOOKUP(F830,'NIK - Procesy'!B$5:C$61,2,FALSE)</f>
        <v>4.08</v>
      </c>
      <c r="F830" s="3" t="s">
        <v>875</v>
      </c>
      <c r="G830" s="3" t="s">
        <v>965</v>
      </c>
    </row>
    <row r="831" spans="1:7" customFormat="1" ht="46" x14ac:dyDescent="0.35">
      <c r="A831" s="6" t="str">
        <f t="shared" si="36"/>
        <v>T.4.08.9</v>
      </c>
      <c r="B831" s="3" t="str">
        <f t="shared" si="37"/>
        <v>4</v>
      </c>
      <c r="C831" s="3">
        <f t="shared" si="38"/>
        <v>9</v>
      </c>
      <c r="D831" s="16" t="s">
        <v>811</v>
      </c>
      <c r="E831" s="3" t="str">
        <f>VLOOKUP(F831,'NIK - Procesy'!B$5:C$61,2,FALSE)</f>
        <v>4.08</v>
      </c>
      <c r="F831" s="3" t="s">
        <v>875</v>
      </c>
      <c r="G831" s="3" t="s">
        <v>965</v>
      </c>
    </row>
    <row r="832" spans="1:7" customFormat="1" ht="34.5" x14ac:dyDescent="0.35">
      <c r="A832" s="6" t="str">
        <f t="shared" si="36"/>
        <v>T.4.08.10</v>
      </c>
      <c r="B832" s="3" t="str">
        <f t="shared" si="37"/>
        <v>4</v>
      </c>
      <c r="C832" s="3">
        <f t="shared" si="38"/>
        <v>10</v>
      </c>
      <c r="D832" s="16" t="s">
        <v>812</v>
      </c>
      <c r="E832" s="3" t="str">
        <f>VLOOKUP(F832,'NIK - Procesy'!B$5:C$61,2,FALSE)</f>
        <v>4.08</v>
      </c>
      <c r="F832" s="3" t="s">
        <v>875</v>
      </c>
      <c r="G832" s="3" t="s">
        <v>965</v>
      </c>
    </row>
    <row r="833" spans="1:7" customFormat="1" ht="23" x14ac:dyDescent="0.35">
      <c r="A833" s="6" t="str">
        <f t="shared" si="36"/>
        <v>T.4.08.11</v>
      </c>
      <c r="B833" s="3" t="str">
        <f t="shared" si="37"/>
        <v>4</v>
      </c>
      <c r="C833" s="3">
        <f t="shared" si="38"/>
        <v>11</v>
      </c>
      <c r="D833" s="16" t="s">
        <v>813</v>
      </c>
      <c r="E833" s="3" t="str">
        <f>VLOOKUP(F833,'NIK - Procesy'!B$5:C$61,2,FALSE)</f>
        <v>4.08</v>
      </c>
      <c r="F833" s="3" t="s">
        <v>875</v>
      </c>
      <c r="G833" s="3" t="s">
        <v>965</v>
      </c>
    </row>
    <row r="834" spans="1:7" customFormat="1" ht="34.5" x14ac:dyDescent="0.35">
      <c r="A834" s="6" t="str">
        <f t="shared" si="36"/>
        <v>T.4.08.12</v>
      </c>
      <c r="B834" s="3" t="str">
        <f t="shared" si="37"/>
        <v>4</v>
      </c>
      <c r="C834" s="3">
        <f t="shared" si="38"/>
        <v>12</v>
      </c>
      <c r="D834" s="16" t="s">
        <v>814</v>
      </c>
      <c r="E834" s="3" t="str">
        <f>VLOOKUP(F834,'NIK - Procesy'!B$5:C$61,2,FALSE)</f>
        <v>4.08</v>
      </c>
      <c r="F834" s="3" t="s">
        <v>875</v>
      </c>
      <c r="G834" s="3" t="s">
        <v>965</v>
      </c>
    </row>
    <row r="835" spans="1:7" customFormat="1" ht="34.5" x14ac:dyDescent="0.35">
      <c r="A835" s="6" t="str">
        <f t="shared" si="36"/>
        <v>T.4.08.13</v>
      </c>
      <c r="B835" s="3" t="str">
        <f t="shared" si="37"/>
        <v>4</v>
      </c>
      <c r="C835" s="3">
        <f t="shared" si="38"/>
        <v>13</v>
      </c>
      <c r="D835" s="16" t="s">
        <v>815</v>
      </c>
      <c r="E835" s="3" t="str">
        <f>VLOOKUP(F835,'NIK - Procesy'!B$5:C$61,2,FALSE)</f>
        <v>4.08</v>
      </c>
      <c r="F835" s="3" t="s">
        <v>875</v>
      </c>
      <c r="G835" s="3" t="s">
        <v>965</v>
      </c>
    </row>
    <row r="836" spans="1:7" customFormat="1" ht="34.5" x14ac:dyDescent="0.35">
      <c r="A836" s="6" t="str">
        <f t="shared" ref="A836:A861" si="39">G836&amp;"."&amp;E836&amp;"."&amp;C836</f>
        <v>T.4.08.14</v>
      </c>
      <c r="B836" s="3" t="str">
        <f t="shared" ref="B836:B861" si="40">LEFT(E836,1)</f>
        <v>4</v>
      </c>
      <c r="C836" s="3">
        <f t="shared" ref="C836:C861" si="41">IF(E836&gt;E835,1,C835+1)</f>
        <v>14</v>
      </c>
      <c r="D836" s="16" t="s">
        <v>816</v>
      </c>
      <c r="E836" s="3" t="str">
        <f>VLOOKUP(F836,'NIK - Procesy'!B$5:C$61,2,FALSE)</f>
        <v>4.08</v>
      </c>
      <c r="F836" s="3" t="s">
        <v>875</v>
      </c>
      <c r="G836" s="3" t="s">
        <v>965</v>
      </c>
    </row>
    <row r="837" spans="1:7" customFormat="1" ht="23" x14ac:dyDescent="0.35">
      <c r="A837" s="6" t="str">
        <f t="shared" si="39"/>
        <v>T.4.08.15</v>
      </c>
      <c r="B837" s="3" t="str">
        <f t="shared" si="40"/>
        <v>4</v>
      </c>
      <c r="C837" s="3">
        <f t="shared" si="41"/>
        <v>15</v>
      </c>
      <c r="D837" s="16" t="s">
        <v>817</v>
      </c>
      <c r="E837" s="3" t="str">
        <f>VLOOKUP(F837,'NIK - Procesy'!B$5:C$61,2,FALSE)</f>
        <v>4.08</v>
      </c>
      <c r="F837" s="3" t="s">
        <v>875</v>
      </c>
      <c r="G837" s="3" t="s">
        <v>965</v>
      </c>
    </row>
    <row r="838" spans="1:7" customFormat="1" ht="23" x14ac:dyDescent="0.35">
      <c r="A838" s="6" t="str">
        <f t="shared" si="39"/>
        <v>T.4.08.16</v>
      </c>
      <c r="B838" s="3" t="str">
        <f t="shared" si="40"/>
        <v>4</v>
      </c>
      <c r="C838" s="3">
        <f t="shared" si="41"/>
        <v>16</v>
      </c>
      <c r="D838" s="16" t="s">
        <v>818</v>
      </c>
      <c r="E838" s="3" t="str">
        <f>VLOOKUP(F838,'NIK - Procesy'!B$5:C$61,2,FALSE)</f>
        <v>4.08</v>
      </c>
      <c r="F838" s="3" t="s">
        <v>875</v>
      </c>
      <c r="G838" s="3" t="s">
        <v>965</v>
      </c>
    </row>
    <row r="839" spans="1:7" customFormat="1" ht="34.5" x14ac:dyDescent="0.35">
      <c r="A839" s="6" t="str">
        <f t="shared" si="39"/>
        <v>T.4.08.17</v>
      </c>
      <c r="B839" s="3" t="str">
        <f t="shared" si="40"/>
        <v>4</v>
      </c>
      <c r="C839" s="3">
        <f t="shared" si="41"/>
        <v>17</v>
      </c>
      <c r="D839" s="16" t="s">
        <v>842</v>
      </c>
      <c r="E839" s="3" t="str">
        <f>VLOOKUP(F839,'NIK - Procesy'!B$5:C$61,2,FALSE)</f>
        <v>4.08</v>
      </c>
      <c r="F839" s="3" t="s">
        <v>875</v>
      </c>
      <c r="G839" s="3" t="s">
        <v>965</v>
      </c>
    </row>
    <row r="840" spans="1:7" customFormat="1" ht="69" x14ac:dyDescent="0.35">
      <c r="A840" s="6" t="str">
        <f t="shared" si="39"/>
        <v>T.4.08.18</v>
      </c>
      <c r="B840" s="3" t="str">
        <f t="shared" si="40"/>
        <v>4</v>
      </c>
      <c r="C840" s="3">
        <f t="shared" si="41"/>
        <v>18</v>
      </c>
      <c r="D840" s="16" t="s">
        <v>846</v>
      </c>
      <c r="E840" s="3" t="str">
        <f>VLOOKUP(F840,'NIK - Procesy'!B$5:C$61,2,FALSE)</f>
        <v>4.08</v>
      </c>
      <c r="F840" s="3" t="s">
        <v>875</v>
      </c>
      <c r="G840" s="3" t="s">
        <v>965</v>
      </c>
    </row>
    <row r="841" spans="1:7" customFormat="1" ht="34.5" x14ac:dyDescent="0.35">
      <c r="A841" s="6" t="str">
        <f t="shared" si="39"/>
        <v>T.4.09.1</v>
      </c>
      <c r="B841" s="3" t="str">
        <f t="shared" si="40"/>
        <v>4</v>
      </c>
      <c r="C841" s="3">
        <f t="shared" si="41"/>
        <v>1</v>
      </c>
      <c r="D841" s="16" t="s">
        <v>769</v>
      </c>
      <c r="E841" s="3" t="str">
        <f>VLOOKUP(F841,'NIK - Procesy'!B$5:C$61,2,FALSE)</f>
        <v>4.09</v>
      </c>
      <c r="F841" s="3" t="s">
        <v>878</v>
      </c>
      <c r="G841" s="3" t="s">
        <v>965</v>
      </c>
    </row>
    <row r="842" spans="1:7" customFormat="1" ht="34.5" x14ac:dyDescent="0.35">
      <c r="A842" s="6" t="str">
        <f t="shared" si="39"/>
        <v>T.4.09.2</v>
      </c>
      <c r="B842" s="3" t="str">
        <f t="shared" si="40"/>
        <v>4</v>
      </c>
      <c r="C842" s="3">
        <f t="shared" si="41"/>
        <v>2</v>
      </c>
      <c r="D842" s="16" t="s">
        <v>770</v>
      </c>
      <c r="E842" s="3" t="str">
        <f>VLOOKUP(F842,'NIK - Procesy'!B$5:C$61,2,FALSE)</f>
        <v>4.09</v>
      </c>
      <c r="F842" s="3" t="s">
        <v>878</v>
      </c>
      <c r="G842" s="3" t="s">
        <v>965</v>
      </c>
    </row>
    <row r="843" spans="1:7" customFormat="1" ht="46" x14ac:dyDescent="0.35">
      <c r="A843" s="6" t="str">
        <f t="shared" si="39"/>
        <v>T.4.09.3</v>
      </c>
      <c r="B843" s="3" t="str">
        <f t="shared" si="40"/>
        <v>4</v>
      </c>
      <c r="C843" s="3">
        <f t="shared" si="41"/>
        <v>3</v>
      </c>
      <c r="D843" s="16" t="s">
        <v>771</v>
      </c>
      <c r="E843" s="3" t="str">
        <f>VLOOKUP(F843,'NIK - Procesy'!B$5:C$61,2,FALSE)</f>
        <v>4.09</v>
      </c>
      <c r="F843" s="3" t="s">
        <v>878</v>
      </c>
      <c r="G843" s="3" t="s">
        <v>965</v>
      </c>
    </row>
    <row r="844" spans="1:7" customFormat="1" ht="34.5" x14ac:dyDescent="0.35">
      <c r="A844" s="6" t="str">
        <f t="shared" si="39"/>
        <v>T.4.09.4</v>
      </c>
      <c r="B844" s="3" t="str">
        <f t="shared" si="40"/>
        <v>4</v>
      </c>
      <c r="C844" s="3">
        <f t="shared" si="41"/>
        <v>4</v>
      </c>
      <c r="D844" s="16" t="s">
        <v>772</v>
      </c>
      <c r="E844" s="3" t="str">
        <f>VLOOKUP(F844,'NIK - Procesy'!B$5:C$61,2,FALSE)</f>
        <v>4.09</v>
      </c>
      <c r="F844" s="3" t="s">
        <v>878</v>
      </c>
      <c r="G844" s="3" t="s">
        <v>965</v>
      </c>
    </row>
    <row r="845" spans="1:7" customFormat="1" ht="46" x14ac:dyDescent="0.35">
      <c r="A845" s="6" t="str">
        <f t="shared" si="39"/>
        <v>T.4.09.5</v>
      </c>
      <c r="B845" s="3" t="str">
        <f t="shared" si="40"/>
        <v>4</v>
      </c>
      <c r="C845" s="3">
        <f t="shared" si="41"/>
        <v>5</v>
      </c>
      <c r="D845" s="16" t="s">
        <v>773</v>
      </c>
      <c r="E845" s="3" t="str">
        <f>VLOOKUP(F845,'NIK - Procesy'!B$5:C$61,2,FALSE)</f>
        <v>4.09</v>
      </c>
      <c r="F845" s="3" t="s">
        <v>878</v>
      </c>
      <c r="G845" s="3" t="s">
        <v>965</v>
      </c>
    </row>
    <row r="846" spans="1:7" customFormat="1" ht="46" x14ac:dyDescent="0.35">
      <c r="A846" s="6" t="str">
        <f t="shared" si="39"/>
        <v>T.4.09.6</v>
      </c>
      <c r="B846" s="3" t="str">
        <f t="shared" si="40"/>
        <v>4</v>
      </c>
      <c r="C846" s="3">
        <f t="shared" si="41"/>
        <v>6</v>
      </c>
      <c r="D846" s="16" t="s">
        <v>774</v>
      </c>
      <c r="E846" s="3" t="str">
        <f>VLOOKUP(F846,'NIK - Procesy'!B$5:C$61,2,FALSE)</f>
        <v>4.09</v>
      </c>
      <c r="F846" s="3" t="s">
        <v>878</v>
      </c>
      <c r="G846" s="3" t="s">
        <v>965</v>
      </c>
    </row>
    <row r="847" spans="1:7" customFormat="1" ht="46" x14ac:dyDescent="0.35">
      <c r="A847" s="6" t="str">
        <f t="shared" si="39"/>
        <v>T.4.09.7</v>
      </c>
      <c r="B847" s="3" t="str">
        <f t="shared" si="40"/>
        <v>4</v>
      </c>
      <c r="C847" s="3">
        <f t="shared" si="41"/>
        <v>7</v>
      </c>
      <c r="D847" s="16" t="s">
        <v>775</v>
      </c>
      <c r="E847" s="3" t="str">
        <f>VLOOKUP(F847,'NIK - Procesy'!B$5:C$61,2,FALSE)</f>
        <v>4.09</v>
      </c>
      <c r="F847" s="3" t="s">
        <v>878</v>
      </c>
      <c r="G847" s="3" t="s">
        <v>965</v>
      </c>
    </row>
    <row r="848" spans="1:7" customFormat="1" x14ac:dyDescent="0.35">
      <c r="A848" s="6" t="str">
        <f t="shared" si="39"/>
        <v>T.4.09.8</v>
      </c>
      <c r="B848" s="3" t="str">
        <f t="shared" si="40"/>
        <v>4</v>
      </c>
      <c r="C848" s="3">
        <f t="shared" si="41"/>
        <v>8</v>
      </c>
      <c r="D848" s="16" t="s">
        <v>776</v>
      </c>
      <c r="E848" s="3" t="str">
        <f>VLOOKUP(F848,'NIK - Procesy'!B$5:C$61,2,FALSE)</f>
        <v>4.09</v>
      </c>
      <c r="F848" s="3" t="s">
        <v>878</v>
      </c>
      <c r="G848" s="3" t="s">
        <v>965</v>
      </c>
    </row>
    <row r="849" spans="1:7" customFormat="1" x14ac:dyDescent="0.35">
      <c r="A849" s="6" t="str">
        <f t="shared" si="39"/>
        <v>T.4.09.9</v>
      </c>
      <c r="B849" s="3" t="str">
        <f t="shared" si="40"/>
        <v>4</v>
      </c>
      <c r="C849" s="3">
        <f t="shared" si="41"/>
        <v>9</v>
      </c>
      <c r="D849" s="16" t="s">
        <v>777</v>
      </c>
      <c r="E849" s="3" t="str">
        <f>VLOOKUP(F849,'NIK - Procesy'!B$5:C$61,2,FALSE)</f>
        <v>4.09</v>
      </c>
      <c r="F849" s="3" t="s">
        <v>878</v>
      </c>
      <c r="G849" s="3" t="s">
        <v>965</v>
      </c>
    </row>
    <row r="850" spans="1:7" customFormat="1" ht="46" x14ac:dyDescent="0.35">
      <c r="A850" s="6" t="str">
        <f t="shared" si="39"/>
        <v>T.4.09.10</v>
      </c>
      <c r="B850" s="3" t="str">
        <f t="shared" si="40"/>
        <v>4</v>
      </c>
      <c r="C850" s="3">
        <f t="shared" si="41"/>
        <v>10</v>
      </c>
      <c r="D850" s="16" t="s">
        <v>778</v>
      </c>
      <c r="E850" s="3" t="str">
        <f>VLOOKUP(F850,'NIK - Procesy'!B$5:C$61,2,FALSE)</f>
        <v>4.09</v>
      </c>
      <c r="F850" s="3" t="s">
        <v>878</v>
      </c>
      <c r="G850" s="3" t="s">
        <v>965</v>
      </c>
    </row>
    <row r="851" spans="1:7" customFormat="1" ht="23" x14ac:dyDescent="0.35">
      <c r="A851" s="6" t="str">
        <f t="shared" si="39"/>
        <v>T.4.09.11</v>
      </c>
      <c r="B851" s="3" t="str">
        <f t="shared" si="40"/>
        <v>4</v>
      </c>
      <c r="C851" s="3">
        <f t="shared" si="41"/>
        <v>11</v>
      </c>
      <c r="D851" s="16" t="s">
        <v>779</v>
      </c>
      <c r="E851" s="3" t="str">
        <f>VLOOKUP(F851,'NIK - Procesy'!B$5:C$61,2,FALSE)</f>
        <v>4.09</v>
      </c>
      <c r="F851" s="3" t="s">
        <v>878</v>
      </c>
      <c r="G851" s="3" t="s">
        <v>965</v>
      </c>
    </row>
    <row r="852" spans="1:7" customFormat="1" ht="23" x14ac:dyDescent="0.35">
      <c r="A852" s="6" t="str">
        <f t="shared" si="39"/>
        <v>T.4.09.12</v>
      </c>
      <c r="B852" s="3" t="str">
        <f t="shared" si="40"/>
        <v>4</v>
      </c>
      <c r="C852" s="3">
        <f t="shared" si="41"/>
        <v>12</v>
      </c>
      <c r="D852" s="16" t="s">
        <v>780</v>
      </c>
      <c r="E852" s="3" t="str">
        <f>VLOOKUP(F852,'NIK - Procesy'!B$5:C$61,2,FALSE)</f>
        <v>4.09</v>
      </c>
      <c r="F852" s="3" t="s">
        <v>878</v>
      </c>
      <c r="G852" s="3" t="s">
        <v>965</v>
      </c>
    </row>
    <row r="853" spans="1:7" customFormat="1" ht="34.5" x14ac:dyDescent="0.35">
      <c r="A853" s="6" t="str">
        <f t="shared" si="39"/>
        <v>T.4.09.13</v>
      </c>
      <c r="B853" s="3" t="str">
        <f t="shared" si="40"/>
        <v>4</v>
      </c>
      <c r="C853" s="3">
        <f t="shared" si="41"/>
        <v>13</v>
      </c>
      <c r="D853" s="16" t="s">
        <v>781</v>
      </c>
      <c r="E853" s="3" t="str">
        <f>VLOOKUP(F853,'NIK - Procesy'!B$5:C$61,2,FALSE)</f>
        <v>4.09</v>
      </c>
      <c r="F853" s="3" t="s">
        <v>878</v>
      </c>
      <c r="G853" s="3" t="s">
        <v>965</v>
      </c>
    </row>
    <row r="854" spans="1:7" customFormat="1" ht="23" x14ac:dyDescent="0.35">
      <c r="A854" s="6" t="str">
        <f t="shared" si="39"/>
        <v>T.4.09.14</v>
      </c>
      <c r="B854" s="3" t="str">
        <f t="shared" si="40"/>
        <v>4</v>
      </c>
      <c r="C854" s="3">
        <f t="shared" si="41"/>
        <v>14</v>
      </c>
      <c r="D854" s="16" t="s">
        <v>782</v>
      </c>
      <c r="E854" s="3" t="str">
        <f>VLOOKUP(F854,'NIK - Procesy'!B$5:C$61,2,FALSE)</f>
        <v>4.09</v>
      </c>
      <c r="F854" s="3" t="s">
        <v>878</v>
      </c>
      <c r="G854" s="3" t="s">
        <v>965</v>
      </c>
    </row>
    <row r="855" spans="1:7" customFormat="1" ht="23" x14ac:dyDescent="0.35">
      <c r="A855" s="6" t="str">
        <f t="shared" si="39"/>
        <v>T.4.09.15</v>
      </c>
      <c r="B855" s="3" t="str">
        <f t="shared" si="40"/>
        <v>4</v>
      </c>
      <c r="C855" s="3">
        <f t="shared" si="41"/>
        <v>15</v>
      </c>
      <c r="D855" s="16" t="s">
        <v>783</v>
      </c>
      <c r="E855" s="3" t="str">
        <f>VLOOKUP(F855,'NIK - Procesy'!B$5:C$61,2,FALSE)</f>
        <v>4.09</v>
      </c>
      <c r="F855" s="3" t="s">
        <v>878</v>
      </c>
      <c r="G855" s="3" t="s">
        <v>965</v>
      </c>
    </row>
    <row r="856" spans="1:7" customFormat="1" ht="34.5" x14ac:dyDescent="0.35">
      <c r="A856" s="6" t="str">
        <f t="shared" si="39"/>
        <v>T.4.09.16</v>
      </c>
      <c r="B856" s="3" t="str">
        <f t="shared" si="40"/>
        <v>4</v>
      </c>
      <c r="C856" s="3">
        <f t="shared" si="41"/>
        <v>16</v>
      </c>
      <c r="D856" s="16" t="s">
        <v>784</v>
      </c>
      <c r="E856" s="3" t="str">
        <f>VLOOKUP(F856,'NIK - Procesy'!B$5:C$61,2,FALSE)</f>
        <v>4.09</v>
      </c>
      <c r="F856" s="3" t="s">
        <v>878</v>
      </c>
      <c r="G856" s="3" t="s">
        <v>965</v>
      </c>
    </row>
    <row r="857" spans="1:7" customFormat="1" ht="34.5" x14ac:dyDescent="0.35">
      <c r="A857" s="6" t="str">
        <f t="shared" si="39"/>
        <v>T.4.09.17</v>
      </c>
      <c r="B857" s="3" t="str">
        <f t="shared" si="40"/>
        <v>4</v>
      </c>
      <c r="C857" s="3">
        <f t="shared" si="41"/>
        <v>17</v>
      </c>
      <c r="D857" s="16" t="s">
        <v>785</v>
      </c>
      <c r="E857" s="3" t="str">
        <f>VLOOKUP(F857,'NIK - Procesy'!B$5:C$61,2,FALSE)</f>
        <v>4.09</v>
      </c>
      <c r="F857" s="3" t="s">
        <v>878</v>
      </c>
      <c r="G857" s="3" t="s">
        <v>965</v>
      </c>
    </row>
    <row r="858" spans="1:7" customFormat="1" x14ac:dyDescent="0.35">
      <c r="A858" s="6" t="str">
        <f t="shared" si="39"/>
        <v>T.4.09.18</v>
      </c>
      <c r="B858" s="3" t="str">
        <f t="shared" si="40"/>
        <v>4</v>
      </c>
      <c r="C858" s="3">
        <f t="shared" si="41"/>
        <v>18</v>
      </c>
      <c r="D858" s="16" t="s">
        <v>844</v>
      </c>
      <c r="E858" s="3" t="str">
        <f>VLOOKUP(F858,'NIK - Procesy'!B$5:C$61,2,FALSE)</f>
        <v>4.09</v>
      </c>
      <c r="F858" s="3" t="s">
        <v>878</v>
      </c>
      <c r="G858" s="3" t="s">
        <v>965</v>
      </c>
    </row>
    <row r="859" spans="1:7" customFormat="1" ht="34.5" x14ac:dyDescent="0.35">
      <c r="A859" s="6" t="str">
        <f t="shared" si="39"/>
        <v>T.4.10.1</v>
      </c>
      <c r="B859" s="3" t="str">
        <f t="shared" si="40"/>
        <v>4</v>
      </c>
      <c r="C859" s="3">
        <f t="shared" si="41"/>
        <v>1</v>
      </c>
      <c r="D859" s="16" t="s">
        <v>839</v>
      </c>
      <c r="E859" s="3" t="str">
        <f>VLOOKUP(F859,'NIK - Procesy'!B$5:C$61,2,FALSE)</f>
        <v>4.10</v>
      </c>
      <c r="F859" s="3" t="s">
        <v>881</v>
      </c>
      <c r="G859" s="3" t="s">
        <v>965</v>
      </c>
    </row>
    <row r="860" spans="1:7" customFormat="1" ht="57.5" x14ac:dyDescent="0.35">
      <c r="A860" s="6" t="str">
        <f t="shared" si="39"/>
        <v>T.4.10.2</v>
      </c>
      <c r="B860" s="3" t="str">
        <f t="shared" si="40"/>
        <v>4</v>
      </c>
      <c r="C860" s="3">
        <f t="shared" si="41"/>
        <v>2</v>
      </c>
      <c r="D860" s="16" t="s">
        <v>840</v>
      </c>
      <c r="E860" s="3" t="str">
        <f>VLOOKUP(F860,'NIK - Procesy'!B$5:C$61,2,FALSE)</f>
        <v>4.10</v>
      </c>
      <c r="F860" s="3" t="s">
        <v>881</v>
      </c>
      <c r="G860" s="3" t="s">
        <v>965</v>
      </c>
    </row>
    <row r="861" spans="1:7" customFormat="1" ht="34.5" x14ac:dyDescent="0.35">
      <c r="A861" s="6" t="str">
        <f t="shared" si="39"/>
        <v>T.4.10.3</v>
      </c>
      <c r="B861" s="3" t="str">
        <f t="shared" si="40"/>
        <v>4</v>
      </c>
      <c r="C861" s="3">
        <f t="shared" si="41"/>
        <v>3</v>
      </c>
      <c r="D861" s="16" t="s">
        <v>841</v>
      </c>
      <c r="E861" s="3" t="str">
        <f>VLOOKUP(F861,'NIK - Procesy'!B$5:C$61,2,FALSE)</f>
        <v>4.10</v>
      </c>
      <c r="F861" s="3" t="s">
        <v>881</v>
      </c>
      <c r="G861" s="3" t="s">
        <v>965</v>
      </c>
    </row>
  </sheetData>
  <autoFilter ref="A2:G861"/>
  <sortState ref="A3:G861">
    <sortCondition ref="G3:G861"/>
    <sortCondition ref="F3:F861"/>
  </sortState>
  <dataValidations count="1">
    <dataValidation allowBlank="1" showInputMessage="1" sqref="F3:F861"/>
  </dataValidations>
  <pageMargins left="0.7" right="0.7" top="0.75" bottom="0.75" header="0.3" footer="0.3"/>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activeCell="G39" sqref="G39"/>
    </sheetView>
  </sheetViews>
  <sheetFormatPr defaultRowHeight="14.5" x14ac:dyDescent="0.35"/>
  <cols>
    <col min="1" max="1" width="24.90625" style="2" customWidth="1"/>
    <col min="2" max="2" width="78.08984375" customWidth="1"/>
    <col min="3" max="3" width="8.7265625" style="11"/>
  </cols>
  <sheetData>
    <row r="1" spans="1:4" ht="17" x14ac:dyDescent="0.4">
      <c r="B1" s="10" t="s">
        <v>905</v>
      </c>
    </row>
    <row r="2" spans="1:4" x14ac:dyDescent="0.35">
      <c r="A2" s="18" t="s">
        <v>900</v>
      </c>
      <c r="B2" s="18" t="s">
        <v>902</v>
      </c>
      <c r="C2" s="19" t="s">
        <v>903</v>
      </c>
      <c r="D2" s="9" t="s">
        <v>904</v>
      </c>
    </row>
    <row r="3" spans="1:4" x14ac:dyDescent="0.35">
      <c r="A3" s="20"/>
      <c r="B3" s="20"/>
      <c r="C3" s="21"/>
      <c r="D3" s="1">
        <f>D4+D25+D44+D51</f>
        <v>859</v>
      </c>
    </row>
    <row r="4" spans="1:4" s="2" customFormat="1" x14ac:dyDescent="0.35">
      <c r="A4" s="8" t="s">
        <v>967</v>
      </c>
      <c r="B4" s="8" t="s">
        <v>636</v>
      </c>
      <c r="C4" s="8">
        <v>1</v>
      </c>
      <c r="D4" s="8">
        <f>SUM(D5:D24)</f>
        <v>309</v>
      </c>
    </row>
    <row r="5" spans="1:4" x14ac:dyDescent="0.35">
      <c r="A5" s="1"/>
      <c r="B5" s="1" t="s">
        <v>41</v>
      </c>
      <c r="C5" s="12" t="s">
        <v>906</v>
      </c>
      <c r="D5" s="1">
        <v>15</v>
      </c>
    </row>
    <row r="6" spans="1:4" x14ac:dyDescent="0.35">
      <c r="A6" s="1"/>
      <c r="B6" s="1" t="s">
        <v>25</v>
      </c>
      <c r="C6" s="12" t="s">
        <v>907</v>
      </c>
      <c r="D6" s="1">
        <f>COUNTIF('Wymagania szczegółowe'!E5:E863,C6)</f>
        <v>5</v>
      </c>
    </row>
    <row r="7" spans="1:4" x14ac:dyDescent="0.35">
      <c r="A7" s="1"/>
      <c r="B7" s="1" t="s">
        <v>4</v>
      </c>
      <c r="C7" s="12" t="s">
        <v>908</v>
      </c>
      <c r="D7" s="1">
        <f>COUNTIF('Wymagania szczegółowe'!E6:E864,C7)</f>
        <v>21</v>
      </c>
    </row>
    <row r="8" spans="1:4" x14ac:dyDescent="0.35">
      <c r="A8" s="1"/>
      <c r="B8" s="1" t="s">
        <v>213</v>
      </c>
      <c r="C8" s="12" t="s">
        <v>909</v>
      </c>
      <c r="D8" s="1">
        <f>COUNTIF('Wymagania szczegółowe'!E7:E865,C8)</f>
        <v>19</v>
      </c>
    </row>
    <row r="9" spans="1:4" x14ac:dyDescent="0.35">
      <c r="A9" s="1"/>
      <c r="B9" s="1" t="s">
        <v>230</v>
      </c>
      <c r="C9" s="12" t="s">
        <v>910</v>
      </c>
      <c r="D9" s="1">
        <f>COUNTIF('Wymagania szczegółowe'!E8:E866,C9)</f>
        <v>18</v>
      </c>
    </row>
    <row r="10" spans="1:4" x14ac:dyDescent="0.35">
      <c r="A10" s="1"/>
      <c r="B10" s="1" t="s">
        <v>136</v>
      </c>
      <c r="C10" s="12" t="s">
        <v>911</v>
      </c>
      <c r="D10" s="1">
        <f>COUNTIF('Wymagania szczegółowe'!E9:E867,C10)</f>
        <v>8</v>
      </c>
    </row>
    <row r="11" spans="1:4" x14ac:dyDescent="0.35">
      <c r="A11" s="1"/>
      <c r="B11" s="1" t="s">
        <v>145</v>
      </c>
      <c r="C11" s="12" t="s">
        <v>912</v>
      </c>
      <c r="D11" s="1">
        <f>COUNTIF('Wymagania szczegółowe'!E10:E868,C11)</f>
        <v>11</v>
      </c>
    </row>
    <row r="12" spans="1:4" x14ac:dyDescent="0.35">
      <c r="A12" s="1"/>
      <c r="B12" s="1" t="s">
        <v>86</v>
      </c>
      <c r="C12" s="12" t="s">
        <v>913</v>
      </c>
      <c r="D12" s="1">
        <f>COUNTIF('Wymagania szczegółowe'!E11:E869,C12)</f>
        <v>12</v>
      </c>
    </row>
    <row r="13" spans="1:4" x14ac:dyDescent="0.35">
      <c r="A13" s="1"/>
      <c r="B13" s="1" t="s">
        <v>64</v>
      </c>
      <c r="C13" s="12" t="s">
        <v>914</v>
      </c>
      <c r="D13" s="1">
        <f>COUNTIF('Wymagania szczegółowe'!E12:E870,C13)</f>
        <v>21</v>
      </c>
    </row>
    <row r="14" spans="1:4" x14ac:dyDescent="0.35">
      <c r="A14" s="1"/>
      <c r="B14" s="1" t="s">
        <v>99</v>
      </c>
      <c r="C14" s="12" t="s">
        <v>915</v>
      </c>
      <c r="D14" s="1">
        <f>COUNTIF('Wymagania szczegółowe'!E13:E871,C14)</f>
        <v>27</v>
      </c>
    </row>
    <row r="15" spans="1:4" x14ac:dyDescent="0.35">
      <c r="A15" s="1"/>
      <c r="B15" s="1" t="s">
        <v>973</v>
      </c>
      <c r="C15" s="12" t="s">
        <v>916</v>
      </c>
      <c r="D15" s="1">
        <f>COUNTIF('Wymagania szczegółowe'!E14:E872,C15)</f>
        <v>72</v>
      </c>
    </row>
    <row r="16" spans="1:4" x14ac:dyDescent="0.35">
      <c r="A16" s="1"/>
      <c r="B16" s="1" t="s">
        <v>31</v>
      </c>
      <c r="C16" s="12" t="s">
        <v>917</v>
      </c>
      <c r="D16" s="1">
        <f>COUNTIF('Wymagania szczegółowe'!E15:E873,C16)</f>
        <v>9</v>
      </c>
    </row>
    <row r="17" spans="1:4" x14ac:dyDescent="0.35">
      <c r="A17" s="1"/>
      <c r="B17" s="1" t="s">
        <v>168</v>
      </c>
      <c r="C17" s="12" t="s">
        <v>918</v>
      </c>
      <c r="D17" s="1">
        <f>COUNTIF('Wymagania szczegółowe'!E16:E874,C17)</f>
        <v>2</v>
      </c>
    </row>
    <row r="18" spans="1:4" x14ac:dyDescent="0.35">
      <c r="A18" s="1"/>
      <c r="B18" s="1" t="s">
        <v>969</v>
      </c>
      <c r="C18" s="12" t="s">
        <v>919</v>
      </c>
      <c r="D18" s="1">
        <f>COUNTIF('Wymagania szczegółowe'!E17:E875,C18)</f>
        <v>4</v>
      </c>
    </row>
    <row r="19" spans="1:4" x14ac:dyDescent="0.35">
      <c r="A19" s="1"/>
      <c r="B19" s="1" t="s">
        <v>157</v>
      </c>
      <c r="C19" s="12" t="s">
        <v>920</v>
      </c>
      <c r="D19" s="1">
        <f>COUNTIF('Wymagania szczegółowe'!E18:E876,C19)</f>
        <v>3</v>
      </c>
    </row>
    <row r="20" spans="1:4" x14ac:dyDescent="0.35">
      <c r="A20" s="1"/>
      <c r="B20" s="1" t="s">
        <v>163</v>
      </c>
      <c r="C20" s="12" t="s">
        <v>921</v>
      </c>
      <c r="D20" s="1">
        <f>COUNTIF('Wymagania szczegółowe'!E19:E877,C20)</f>
        <v>4</v>
      </c>
    </row>
    <row r="21" spans="1:4" x14ac:dyDescent="0.35">
      <c r="A21" s="1"/>
      <c r="B21" s="1" t="s">
        <v>161</v>
      </c>
      <c r="C21" s="12" t="s">
        <v>922</v>
      </c>
      <c r="D21" s="1">
        <f>COUNTIF('Wymagania szczegółowe'!E20:E878,C21)</f>
        <v>2</v>
      </c>
    </row>
    <row r="22" spans="1:4" x14ac:dyDescent="0.35">
      <c r="A22" s="1"/>
      <c r="B22" s="1" t="s">
        <v>56</v>
      </c>
      <c r="C22" s="12" t="s">
        <v>923</v>
      </c>
      <c r="D22" s="1">
        <f>COUNTIF('Wymagania szczegółowe'!E21:E879,C22)</f>
        <v>7</v>
      </c>
    </row>
    <row r="23" spans="1:4" x14ac:dyDescent="0.35">
      <c r="A23" s="1"/>
      <c r="B23" s="1" t="s">
        <v>127</v>
      </c>
      <c r="C23" s="12" t="s">
        <v>924</v>
      </c>
      <c r="D23" s="1">
        <f>COUNTIF('Wymagania szczegółowe'!E22:E880,C23)</f>
        <v>8</v>
      </c>
    </row>
    <row r="24" spans="1:4" x14ac:dyDescent="0.35">
      <c r="A24" s="1"/>
      <c r="B24" s="1" t="s">
        <v>171</v>
      </c>
      <c r="C24" s="12" t="s">
        <v>925</v>
      </c>
      <c r="D24" s="1">
        <f>COUNTIF('Wymagania szczegółowe'!E23:E881,C24)</f>
        <v>41</v>
      </c>
    </row>
    <row r="25" spans="1:4" s="2" customFormat="1" x14ac:dyDescent="0.35">
      <c r="A25" s="8" t="s">
        <v>635</v>
      </c>
      <c r="B25" s="8" t="s">
        <v>966</v>
      </c>
      <c r="C25" s="8">
        <v>2</v>
      </c>
      <c r="D25" s="8">
        <f>SUM(D26:D43)</f>
        <v>314</v>
      </c>
    </row>
    <row r="26" spans="1:4" x14ac:dyDescent="0.35">
      <c r="A26" s="1"/>
      <c r="B26" s="1" t="s">
        <v>497</v>
      </c>
      <c r="C26" s="12" t="s">
        <v>926</v>
      </c>
      <c r="D26" s="1">
        <f>COUNTIF('Wymagania szczegółowe'!E25:E883,C26)</f>
        <v>65</v>
      </c>
    </row>
    <row r="27" spans="1:4" x14ac:dyDescent="0.35">
      <c r="A27" s="1"/>
      <c r="B27" s="1" t="s">
        <v>427</v>
      </c>
      <c r="C27" s="12" t="s">
        <v>927</v>
      </c>
      <c r="D27" s="1">
        <f>COUNTIF('Wymagania szczegółowe'!E26:E884,C27)</f>
        <v>3</v>
      </c>
    </row>
    <row r="28" spans="1:4" x14ac:dyDescent="0.35">
      <c r="A28" s="1"/>
      <c r="B28" s="1" t="s">
        <v>349</v>
      </c>
      <c r="C28" s="12" t="s">
        <v>928</v>
      </c>
      <c r="D28" s="1">
        <f>COUNTIF('Wymagania szczegółowe'!E27:E885,C28)</f>
        <v>9</v>
      </c>
    </row>
    <row r="29" spans="1:4" x14ac:dyDescent="0.35">
      <c r="A29" s="1"/>
      <c r="B29" s="1" t="s">
        <v>371</v>
      </c>
      <c r="C29" s="12" t="s">
        <v>929</v>
      </c>
      <c r="D29" s="1">
        <f>COUNTIF('Wymagania szczegółowe'!E28:E886,C29)</f>
        <v>12</v>
      </c>
    </row>
    <row r="30" spans="1:4" x14ac:dyDescent="0.35">
      <c r="A30" s="1"/>
      <c r="B30" s="1" t="s">
        <v>450</v>
      </c>
      <c r="C30" s="12" t="s">
        <v>930</v>
      </c>
      <c r="D30" s="1">
        <f>COUNTIF('Wymagania szczegółowe'!E29:E887,C30)</f>
        <v>2</v>
      </c>
    </row>
    <row r="31" spans="1:4" x14ac:dyDescent="0.35">
      <c r="A31" s="1"/>
      <c r="B31" s="1" t="s">
        <v>359</v>
      </c>
      <c r="C31" s="12" t="s">
        <v>931</v>
      </c>
      <c r="D31" s="1">
        <f>COUNTIF('Wymagania szczegółowe'!E30:E888,C31)</f>
        <v>6</v>
      </c>
    </row>
    <row r="32" spans="1:4" x14ac:dyDescent="0.35">
      <c r="A32" s="1"/>
      <c r="B32" s="1" t="s">
        <v>386</v>
      </c>
      <c r="C32" s="12" t="s">
        <v>932</v>
      </c>
      <c r="D32" s="1">
        <f>COUNTIF('Wymagania szczegółowe'!E31:E889,C32)</f>
        <v>11</v>
      </c>
    </row>
    <row r="33" spans="1:4" x14ac:dyDescent="0.35">
      <c r="A33" s="1"/>
      <c r="B33" s="1" t="s">
        <v>240</v>
      </c>
      <c r="C33" s="12" t="s">
        <v>933</v>
      </c>
      <c r="D33" s="1">
        <f>COUNTIF('Wymagania szczegółowe'!E32:E890,C33)</f>
        <v>0</v>
      </c>
    </row>
    <row r="34" spans="1:4" x14ac:dyDescent="0.35">
      <c r="A34" s="1"/>
      <c r="B34" s="1" t="s">
        <v>971</v>
      </c>
      <c r="C34" s="12" t="s">
        <v>934</v>
      </c>
      <c r="D34" s="1">
        <f>COUNTIF('Wymagania szczegółowe'!E33:E891,C34)</f>
        <v>1</v>
      </c>
    </row>
    <row r="35" spans="1:4" x14ac:dyDescent="0.35">
      <c r="A35" s="1"/>
      <c r="B35" s="1" t="s">
        <v>970</v>
      </c>
      <c r="C35" s="12" t="s">
        <v>935</v>
      </c>
      <c r="D35" s="1">
        <f>COUNTIF('Wymagania szczegółowe'!E34:E892,C35)</f>
        <v>2</v>
      </c>
    </row>
    <row r="36" spans="1:4" x14ac:dyDescent="0.35">
      <c r="A36" s="1"/>
      <c r="B36" s="1" t="s">
        <v>328</v>
      </c>
      <c r="C36" s="12" t="s">
        <v>936</v>
      </c>
      <c r="D36" s="1">
        <f>COUNTIF('Wymagania szczegółowe'!E35:E893,C36)</f>
        <v>14</v>
      </c>
    </row>
    <row r="37" spans="1:4" x14ac:dyDescent="0.35">
      <c r="A37" s="1"/>
      <c r="B37" s="1" t="s">
        <v>453</v>
      </c>
      <c r="C37" s="12" t="s">
        <v>937</v>
      </c>
      <c r="D37" s="1">
        <f>COUNTIF('Wymagania szczegółowe'!E36:E894,C37)</f>
        <v>47</v>
      </c>
    </row>
    <row r="38" spans="1:4" x14ac:dyDescent="0.35">
      <c r="A38" s="1"/>
      <c r="B38" s="1" t="s">
        <v>365</v>
      </c>
      <c r="C38" s="12" t="s">
        <v>938</v>
      </c>
      <c r="D38" s="1">
        <f>COUNTIF('Wymagania szczegółowe'!E37:E895,C38)</f>
        <v>5</v>
      </c>
    </row>
    <row r="39" spans="1:4" x14ac:dyDescent="0.35">
      <c r="A39" s="1"/>
      <c r="B39" s="1" t="s">
        <v>398</v>
      </c>
      <c r="C39" s="12" t="s">
        <v>939</v>
      </c>
      <c r="D39" s="1">
        <f>COUNTIF('Wymagania szczegółowe'!E38:E896,C39)</f>
        <v>14</v>
      </c>
    </row>
    <row r="40" spans="1:4" x14ac:dyDescent="0.35">
      <c r="A40" s="1"/>
      <c r="B40" s="1" t="s">
        <v>311</v>
      </c>
      <c r="C40" s="12" t="s">
        <v>940</v>
      </c>
      <c r="D40" s="1">
        <f>COUNTIF('Wymagania szczegółowe'!E39:E897,C40)</f>
        <v>19</v>
      </c>
    </row>
    <row r="41" spans="1:4" x14ac:dyDescent="0.35">
      <c r="A41" s="1"/>
      <c r="B41" s="1" t="s">
        <v>413</v>
      </c>
      <c r="C41" s="12" t="s">
        <v>941</v>
      </c>
      <c r="D41" s="1">
        <f>COUNTIF('Wymagania szczegółowe'!E40:E898,C41)</f>
        <v>12</v>
      </c>
    </row>
    <row r="42" spans="1:4" x14ac:dyDescent="0.35">
      <c r="A42" s="1"/>
      <c r="B42" s="1" t="s">
        <v>431</v>
      </c>
      <c r="C42" s="12" t="s">
        <v>942</v>
      </c>
      <c r="D42" s="1">
        <f>COUNTIF('Wymagania szczegółowe'!E41:E899,C42)</f>
        <v>18</v>
      </c>
    </row>
    <row r="43" spans="1:4" x14ac:dyDescent="0.35">
      <c r="A43" s="1"/>
      <c r="B43" s="1" t="s">
        <v>901</v>
      </c>
      <c r="C43" s="12" t="s">
        <v>943</v>
      </c>
      <c r="D43" s="1">
        <f>COUNTIF('Wymagania szczegółowe'!E42:E900,C43)</f>
        <v>74</v>
      </c>
    </row>
    <row r="44" spans="1:4" s="2" customFormat="1" x14ac:dyDescent="0.35">
      <c r="A44" s="8" t="s">
        <v>637</v>
      </c>
      <c r="B44" s="8" t="s">
        <v>964</v>
      </c>
      <c r="C44" s="8">
        <v>3</v>
      </c>
      <c r="D44" s="8">
        <f>SUM(D45:D50)</f>
        <v>106</v>
      </c>
    </row>
    <row r="45" spans="1:4" x14ac:dyDescent="0.35">
      <c r="A45" s="1"/>
      <c r="B45" s="1" t="s">
        <v>678</v>
      </c>
      <c r="C45" s="12" t="s">
        <v>944</v>
      </c>
      <c r="D45" s="1">
        <f>COUNTIF('Wymagania szczegółowe'!E44:E902,C45)</f>
        <v>40</v>
      </c>
    </row>
    <row r="46" spans="1:4" x14ac:dyDescent="0.35">
      <c r="A46" s="1"/>
      <c r="B46" s="1" t="s">
        <v>712</v>
      </c>
      <c r="C46" s="12" t="s">
        <v>945</v>
      </c>
      <c r="D46" s="1">
        <f>COUNTIF('Wymagania szczegółowe'!E45:E903,C46)</f>
        <v>6</v>
      </c>
    </row>
    <row r="47" spans="1:4" x14ac:dyDescent="0.35">
      <c r="A47" s="1"/>
      <c r="B47" s="1" t="s">
        <v>698</v>
      </c>
      <c r="C47" s="12" t="s">
        <v>946</v>
      </c>
      <c r="D47" s="1">
        <f>COUNTIF('Wymagania szczegółowe'!E46:E904,C47)</f>
        <v>19</v>
      </c>
    </row>
    <row r="48" spans="1:4" x14ac:dyDescent="0.35">
      <c r="A48" s="1"/>
      <c r="B48" s="1" t="s">
        <v>748</v>
      </c>
      <c r="C48" s="12" t="s">
        <v>947</v>
      </c>
      <c r="D48" s="1">
        <f>COUNTIF('Wymagania szczegółowe'!E47:E905,C48)</f>
        <v>21</v>
      </c>
    </row>
    <row r="49" spans="1:4" x14ac:dyDescent="0.35">
      <c r="A49" s="1"/>
      <c r="B49" s="1" t="s">
        <v>726</v>
      </c>
      <c r="C49" s="12" t="s">
        <v>948</v>
      </c>
      <c r="D49" s="1">
        <f>COUNTIF('Wymagania szczegółowe'!E48:E906,C49)</f>
        <v>13</v>
      </c>
    </row>
    <row r="50" spans="1:4" x14ac:dyDescent="0.35">
      <c r="A50" s="1"/>
      <c r="B50" s="1" t="s">
        <v>705</v>
      </c>
      <c r="C50" s="12" t="s">
        <v>949</v>
      </c>
      <c r="D50" s="1">
        <f>COUNTIF('Wymagania szczegółowe'!E49:E907,C50)</f>
        <v>7</v>
      </c>
    </row>
    <row r="51" spans="1:4" s="2" customFormat="1" x14ac:dyDescent="0.35">
      <c r="A51" s="8" t="s">
        <v>749</v>
      </c>
      <c r="B51" s="8" t="s">
        <v>965</v>
      </c>
      <c r="C51" s="8">
        <v>4</v>
      </c>
      <c r="D51" s="8">
        <f>SUM(D52:D61)</f>
        <v>130</v>
      </c>
    </row>
    <row r="52" spans="1:4" x14ac:dyDescent="0.35">
      <c r="A52" s="1"/>
      <c r="B52" s="1" t="s">
        <v>880</v>
      </c>
      <c r="C52" s="12" t="s">
        <v>950</v>
      </c>
      <c r="D52" s="1">
        <f>COUNTIF('Wymagania szczegółowe'!E51:E909,C52)</f>
        <v>43</v>
      </c>
    </row>
    <row r="53" spans="1:4" x14ac:dyDescent="0.35">
      <c r="A53" s="1"/>
      <c r="B53" s="1" t="s">
        <v>877</v>
      </c>
      <c r="C53" s="12" t="s">
        <v>951</v>
      </c>
      <c r="D53" s="1">
        <f>COUNTIF('Wymagania szczegółowe'!E52:E910,C53)</f>
        <v>3</v>
      </c>
    </row>
    <row r="54" spans="1:4" x14ac:dyDescent="0.35">
      <c r="A54" s="1"/>
      <c r="B54" s="1" t="s">
        <v>866</v>
      </c>
      <c r="C54" s="12" t="s">
        <v>952</v>
      </c>
      <c r="D54" s="1">
        <f>COUNTIF('Wymagania szczegółowe'!E53:E911,C54)</f>
        <v>10</v>
      </c>
    </row>
    <row r="55" spans="1:4" x14ac:dyDescent="0.35">
      <c r="A55" s="1"/>
      <c r="B55" s="1" t="s">
        <v>879</v>
      </c>
      <c r="C55" s="12" t="s">
        <v>953</v>
      </c>
      <c r="D55" s="1">
        <f>COUNTIF('Wymagania szczegółowe'!E54:E912,C55)</f>
        <v>8</v>
      </c>
    </row>
    <row r="56" spans="1:4" x14ac:dyDescent="0.35">
      <c r="A56" s="1"/>
      <c r="B56" s="1" t="s">
        <v>865</v>
      </c>
      <c r="C56" s="12" t="s">
        <v>954</v>
      </c>
      <c r="D56" s="1">
        <f>COUNTIF('Wymagania szczegółowe'!E55:E913,C56)</f>
        <v>9</v>
      </c>
    </row>
    <row r="57" spans="1:4" s="2" customFormat="1" x14ac:dyDescent="0.35">
      <c r="A57" s="1"/>
      <c r="B57" s="1" t="s">
        <v>972</v>
      </c>
      <c r="C57" s="12" t="s">
        <v>955</v>
      </c>
      <c r="D57" s="1">
        <f>COUNTIF('Wymagania szczegółowe'!E56:E914,C57)</f>
        <v>4</v>
      </c>
    </row>
    <row r="58" spans="1:4" x14ac:dyDescent="0.35">
      <c r="A58" s="1"/>
      <c r="B58" s="1" t="s">
        <v>876</v>
      </c>
      <c r="C58" s="12" t="s">
        <v>956</v>
      </c>
      <c r="D58" s="1">
        <f>COUNTIF('Wymagania szczegółowe'!E57:E915,C58)</f>
        <v>14</v>
      </c>
    </row>
    <row r="59" spans="1:4" x14ac:dyDescent="0.35">
      <c r="A59" s="1"/>
      <c r="B59" s="1" t="s">
        <v>875</v>
      </c>
      <c r="C59" s="12" t="s">
        <v>957</v>
      </c>
      <c r="D59" s="1">
        <f>COUNTIF('Wymagania szczegółowe'!E58:E916,C59)</f>
        <v>18</v>
      </c>
    </row>
    <row r="60" spans="1:4" x14ac:dyDescent="0.35">
      <c r="A60" s="1"/>
      <c r="B60" s="1" t="s">
        <v>878</v>
      </c>
      <c r="C60" s="12" t="s">
        <v>958</v>
      </c>
      <c r="D60" s="1">
        <f>COUNTIF('Wymagania szczegółowe'!E59:E917,C60)</f>
        <v>18</v>
      </c>
    </row>
    <row r="61" spans="1:4" x14ac:dyDescent="0.35">
      <c r="A61" s="1"/>
      <c r="B61" s="1" t="s">
        <v>881</v>
      </c>
      <c r="C61" s="12" t="s">
        <v>959</v>
      </c>
      <c r="D61" s="1">
        <f>COUNTIF('Wymagania szczegółowe'!E60:E918,C61)</f>
        <v>3</v>
      </c>
    </row>
  </sheetData>
  <mergeCells count="3">
    <mergeCell ref="C2:C3"/>
    <mergeCell ref="B2:B3"/>
    <mergeCell ref="A2:A3"/>
  </mergeCells>
  <pageMargins left="0.7" right="0.7" top="0.75" bottom="0.75" header="0.3" footer="0.3"/>
  <pageSetup paperSize="9" orientation="portrait" horizontalDpi="4294967293" verticalDpi="0" r:id="rId1"/>
  <ignoredErrors>
    <ignoredError sqref="C17 C18:C21 C22:C2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Wymagania szczegółowe</vt:lpstr>
      <vt:lpstr>NIK - Procesy</vt:lpstr>
      <vt:lpstr>'Wymagania szczegółowe'!Obszar_wydruku</vt:lpstr>
    </vt:vector>
  </TitlesOfParts>
  <Company>Najwyższa Izba Kontroli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 Bogumił</dc:creator>
  <cp:lastModifiedBy>John Smith</cp:lastModifiedBy>
  <cp:lastPrinted>2021-04-01T09:08:45Z</cp:lastPrinted>
  <dcterms:created xsi:type="dcterms:W3CDTF">2021-03-09T12:50:05Z</dcterms:created>
  <dcterms:modified xsi:type="dcterms:W3CDTF">2021-04-09T13:12:37Z</dcterms:modified>
</cp:coreProperties>
</file>